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"/>
    </mc:Choice>
  </mc:AlternateContent>
  <bookViews>
    <workbookView xWindow="0" yWindow="0" windowWidth="24000" windowHeight="9600" tabRatio="795"/>
  </bookViews>
  <sheets>
    <sheet name="plan de accion CI 2018" sheetId="22" r:id="rId1"/>
  </sheets>
  <externalReferences>
    <externalReference r:id="rId2"/>
  </externalReferences>
  <definedNames>
    <definedName name="Acciones_Categoría_3">'[1]Ponderaciones y parámetros'!$K$6:$N$6</definedName>
    <definedName name="Nombre">#REF!</definedName>
    <definedName name="Simulador">[1]Listas!$B$2:$B$4</definedName>
  </definedNames>
  <calcPr calcId="152511"/>
  <fileRecoveryPr autoRecover="0"/>
</workbook>
</file>

<file path=xl/calcChain.xml><?xml version="1.0" encoding="utf-8"?>
<calcChain xmlns="http://schemas.openxmlformats.org/spreadsheetml/2006/main">
  <c r="X32" i="22" l="1"/>
  <c r="X29" i="22"/>
  <c r="V34" i="22"/>
  <c r="U34" i="22"/>
  <c r="S34" i="22"/>
  <c r="R34" i="22"/>
  <c r="P34" i="22"/>
  <c r="O34" i="22"/>
  <c r="M34" i="22"/>
  <c r="L34" i="22"/>
  <c r="V28" i="22"/>
  <c r="U28" i="22"/>
  <c r="S28" i="22"/>
  <c r="R28" i="22"/>
  <c r="P28" i="22"/>
  <c r="O28" i="22"/>
  <c r="M28" i="22"/>
  <c r="L28" i="22"/>
  <c r="X27" i="22"/>
  <c r="L22" i="22" l="1"/>
  <c r="L31" i="22" s="1"/>
  <c r="M22" i="22"/>
  <c r="M31" i="22" s="1"/>
  <c r="N22" i="22"/>
  <c r="X11" i="22" l="1"/>
  <c r="X12" i="22"/>
  <c r="L13" i="22"/>
  <c r="M13" i="22"/>
  <c r="N13" i="22"/>
  <c r="O13" i="22"/>
  <c r="P13" i="22"/>
  <c r="Q13" i="22"/>
  <c r="R13" i="22"/>
  <c r="S13" i="22"/>
  <c r="T13" i="22"/>
  <c r="U13" i="22"/>
  <c r="V13" i="22"/>
  <c r="W13" i="22"/>
  <c r="X14" i="22"/>
  <c r="X15" i="22"/>
  <c r="M16" i="22"/>
  <c r="N16" i="22"/>
  <c r="O16" i="22"/>
  <c r="P16" i="22"/>
  <c r="Q16" i="22"/>
  <c r="R16" i="22"/>
  <c r="S16" i="22"/>
  <c r="T16" i="22"/>
  <c r="U16" i="22"/>
  <c r="V16" i="22"/>
  <c r="W16" i="22"/>
  <c r="X17" i="22"/>
  <c r="X18" i="22"/>
  <c r="L19" i="22"/>
  <c r="M19" i="22"/>
  <c r="N19" i="22"/>
  <c r="O19" i="22"/>
  <c r="P19" i="22"/>
  <c r="Q19" i="22"/>
  <c r="R19" i="22"/>
  <c r="S19" i="22"/>
  <c r="T19" i="22"/>
  <c r="U19" i="22"/>
  <c r="V19" i="22"/>
  <c r="W19" i="22"/>
  <c r="X20" i="22"/>
  <c r="X21" i="22"/>
  <c r="O22" i="22"/>
  <c r="O31" i="22" s="1"/>
  <c r="P22" i="22"/>
  <c r="P31" i="22" s="1"/>
  <c r="Q22" i="22"/>
  <c r="R22" i="22"/>
  <c r="R31" i="22" s="1"/>
  <c r="S22" i="22"/>
  <c r="S31" i="22" s="1"/>
  <c r="T22" i="22"/>
  <c r="U22" i="22"/>
  <c r="U31" i="22" s="1"/>
  <c r="V22" i="22"/>
  <c r="V31" i="22" s="1"/>
  <c r="W22" i="22"/>
  <c r="X23" i="22"/>
  <c r="X24" i="22"/>
  <c r="L25" i="22"/>
  <c r="M25" i="22"/>
  <c r="N25" i="22"/>
  <c r="O25" i="22"/>
  <c r="P25" i="22"/>
  <c r="Q25" i="22"/>
  <c r="R25" i="22"/>
  <c r="S25" i="22"/>
  <c r="T25" i="22"/>
  <c r="U25" i="22"/>
  <c r="V25" i="22"/>
  <c r="W25" i="22"/>
  <c r="X26" i="22"/>
  <c r="X35" i="22"/>
  <c r="L37" i="22"/>
  <c r="M37" i="22"/>
  <c r="O37" i="22"/>
  <c r="P37" i="22"/>
  <c r="R37" i="22"/>
  <c r="S37" i="22"/>
  <c r="U37" i="22"/>
  <c r="V37" i="22"/>
  <c r="X38" i="22"/>
  <c r="X39" i="22"/>
  <c r="L40" i="22"/>
  <c r="M40" i="22"/>
  <c r="N40" i="22"/>
  <c r="O40" i="22"/>
  <c r="P40" i="22"/>
  <c r="Q40" i="22"/>
  <c r="R40" i="22"/>
  <c r="S40" i="22"/>
  <c r="T40" i="22"/>
  <c r="U40" i="22"/>
  <c r="V40" i="22"/>
  <c r="W40" i="22"/>
  <c r="X42" i="22"/>
  <c r="X43" i="22"/>
  <c r="L44" i="22"/>
  <c r="M44" i="22"/>
  <c r="N44" i="22"/>
  <c r="O44" i="22"/>
  <c r="P44" i="22"/>
  <c r="Q44" i="22"/>
  <c r="R44" i="22"/>
  <c r="S44" i="22"/>
  <c r="T44" i="22"/>
  <c r="U44" i="22"/>
  <c r="V44" i="22"/>
  <c r="W44" i="22"/>
  <c r="X45" i="22"/>
  <c r="X46" i="22"/>
  <c r="L47" i="22"/>
  <c r="M47" i="22"/>
  <c r="N47" i="22"/>
  <c r="O47" i="22"/>
  <c r="P47" i="22"/>
  <c r="Q47" i="22"/>
  <c r="R47" i="22"/>
  <c r="S47" i="22"/>
  <c r="T47" i="22"/>
  <c r="U47" i="22"/>
  <c r="V47" i="22"/>
  <c r="W47" i="22"/>
  <c r="X48" i="22"/>
  <c r="X49" i="22"/>
  <c r="L50" i="22"/>
  <c r="M50" i="22"/>
  <c r="N50" i="22"/>
  <c r="O50" i="22"/>
  <c r="P50" i="22"/>
  <c r="Q50" i="22"/>
  <c r="R50" i="22"/>
  <c r="S50" i="22"/>
  <c r="T50" i="22"/>
  <c r="U50" i="22"/>
  <c r="V50" i="22"/>
  <c r="W50" i="22"/>
  <c r="X51" i="22"/>
  <c r="X52" i="22"/>
  <c r="L53" i="22"/>
  <c r="M53" i="22"/>
  <c r="N53" i="22"/>
  <c r="O53" i="22"/>
  <c r="P53" i="22"/>
  <c r="Q53" i="22"/>
  <c r="R53" i="22"/>
  <c r="S53" i="22"/>
  <c r="T53" i="22"/>
  <c r="U53" i="22"/>
  <c r="V53" i="22"/>
  <c r="W53" i="22"/>
  <c r="X54" i="22"/>
  <c r="X55" i="22"/>
  <c r="L56" i="22"/>
  <c r="M56" i="22"/>
  <c r="N56" i="22"/>
  <c r="O56" i="22"/>
  <c r="P56" i="22"/>
  <c r="Q56" i="22"/>
  <c r="R56" i="22"/>
  <c r="S56" i="22"/>
  <c r="T56" i="22"/>
  <c r="U56" i="22"/>
  <c r="V56" i="22"/>
  <c r="W56" i="22"/>
  <c r="X19" i="22" l="1"/>
  <c r="X44" i="22"/>
  <c r="X25" i="22"/>
  <c r="X40" i="22"/>
  <c r="X16" i="22"/>
  <c r="X50" i="22"/>
  <c r="X22" i="22"/>
  <c r="X13" i="22"/>
</calcChain>
</file>

<file path=xl/sharedStrings.xml><?xml version="1.0" encoding="utf-8"?>
<sst xmlns="http://schemas.openxmlformats.org/spreadsheetml/2006/main" count="200" uniqueCount="146">
  <si>
    <t>ACTIVIDAD</t>
  </si>
  <si>
    <t>META</t>
  </si>
  <si>
    <t>INDICADOR</t>
  </si>
  <si>
    <t>RESPONSABLES</t>
  </si>
  <si>
    <t>CRONOGRAMA GENERAL</t>
  </si>
  <si>
    <t>ENE</t>
  </si>
  <si>
    <t>FEB</t>
  </si>
  <si>
    <t>MAR</t>
  </si>
  <si>
    <t>ABR</t>
  </si>
  <si>
    <t>MAY</t>
  </si>
  <si>
    <t>JUN</t>
  </si>
  <si>
    <t>JUL</t>
  </si>
  <si>
    <t>AGO</t>
  </si>
  <si>
    <t>SEPT</t>
  </si>
  <si>
    <t>OCT</t>
  </si>
  <si>
    <t>NOV</t>
  </si>
  <si>
    <t>DIC</t>
  </si>
  <si>
    <t>PROGRAMACIÓN/EJECUCIÓN</t>
  </si>
  <si>
    <t>Programado</t>
  </si>
  <si>
    <t>Eejecutado</t>
  </si>
  <si>
    <t>% De ejecución</t>
  </si>
  <si>
    <t xml:space="preserve">PROGRAMACIÓN/EJECUCIÓN ANUAL </t>
  </si>
  <si>
    <t>Responsable del Plan:</t>
  </si>
  <si>
    <t>Cargo:</t>
  </si>
  <si>
    <t>Fecha de Formulación:</t>
  </si>
  <si>
    <t>Vigencia de las actividades:</t>
  </si>
  <si>
    <t xml:space="preserve">Rango </t>
  </si>
  <si>
    <t>Calificación</t>
  </si>
  <si>
    <t xml:space="preserve"> Color que lo representa</t>
  </si>
  <si>
    <t xml:space="preserve">Mayor o igual a 80% </t>
  </si>
  <si>
    <t>Satisfactorio</t>
  </si>
  <si>
    <t xml:space="preserve"> Verde</t>
  </si>
  <si>
    <t xml:space="preserve">60% a 79% </t>
  </si>
  <si>
    <t>Aceptable</t>
  </si>
  <si>
    <t xml:space="preserve"> Azul</t>
  </si>
  <si>
    <t xml:space="preserve"> 0 a 59% </t>
  </si>
  <si>
    <t>Insatisfactorio</t>
  </si>
  <si>
    <t xml:space="preserve"> Rojo</t>
  </si>
  <si>
    <t>SOPORTE Y/O OBSERVACIONES</t>
  </si>
  <si>
    <t>Responsable aprobación:</t>
  </si>
  <si>
    <t>Página:1 de 1</t>
  </si>
  <si>
    <t>Unidad de medida</t>
  </si>
  <si>
    <t>PLAN DE ACCIÓN - MODELO INTEGRADO DE PLANEACIÓN Y GESTIÓN - DECRETO 612/18 MIPG 2018</t>
  </si>
  <si>
    <t>Vigente a partir de : 1 de febrero de 2019</t>
  </si>
  <si>
    <t>GERENTE</t>
  </si>
  <si>
    <t>WILLIAM DANIEL SILVA SOLANO</t>
  </si>
  <si>
    <t>CESAR JULIAN PEDREROS</t>
  </si>
  <si>
    <t>Jefe Oficina Asesora de Control Interno</t>
  </si>
  <si>
    <t xml:space="preserve">PLAN </t>
  </si>
  <si>
    <t xml:space="preserve">DIMENSION </t>
  </si>
  <si>
    <t xml:space="preserve">OBJETIVO DEL PLAN </t>
  </si>
  <si>
    <t xml:space="preserve">PERIODICIDAD DEL SEGUIMIENTO </t>
  </si>
  <si>
    <t>I</t>
  </si>
  <si>
    <t>El objetivo de este Plan Estratégico, es materializar el reconocimiento de las TIC como factor fundamental de la entidad y resaltar su impacto y aporte al cumplimiento de las metas y propósitos institucionales</t>
  </si>
  <si>
    <t>Plan estratétigo de las Tecnologías de la información y las comunicaciones PETIC</t>
  </si>
  <si>
    <t>Garantizar una infraestructura tecnológica en condiciones óptimas y seguras para apoyar la ejecución de los demás procesos en forma oportuna y eficiente</t>
  </si>
  <si>
    <t xml:space="preserve">Proyectar el desarrollo, implementación y mantenimiento de la infraestructura tecnológica y de seguridad de la información del Instituto.
Formalizar las Políticas y Directrices para cumplimiento de normatividad de las TIC y Estrategia Anti trámites.
  Ejecutar los procedimientos documentados en el sistema de Gestión de Calidad tendientes a la mejora continua de la Infraestructura tecnológica.
Ejecutar los procedimientos necesarios para asegurar los sistemas de información.
Administrar los Sistemas de Información de la entidad y externos.
Publicar trámites en el Sistema Único de Información de Trámites del DAFP
Implementar trámites en línea
  Verificar el cumplimiento de los objetivos del proceso, a través de indicadores de gestión del proceso.
Analizar los resultados de gestión del proceso
  Ejecutar las acciones preventivas, correctivas y de mejora continua
</t>
  </si>
  <si>
    <t>Anual</t>
  </si>
  <si>
    <t>https://www.itboy.gov.co/attachments/article/1908/petic%202019.pdf</t>
  </si>
  <si>
    <t>página 56 item 3,1,14 Metricas/Tabla 11 INDICADORES del PLAN PETIC 2019 (https://www.itboy.gov.co/attachments/article/1908/petic%202019.pdf)</t>
  </si>
  <si>
    <t>Gestión con valores para el resultado(Gestión del conocimiento y la innovación)</t>
  </si>
  <si>
    <t>Plan De Seguridad Y Privacidad De La Información</t>
  </si>
  <si>
    <t>Direccionamiento Estratégico(Gobierno Digital-Gestión del conocimiento)</t>
  </si>
  <si>
    <t>Identificar y ejecutar actividades orientadas a fortalecer el aseguramiento de los servicios de TI y la información que se genera, obtiene y para preservar la confidencialidad, integridad y disponibilidad de la información del Instituto de Tránsito de Boyacá - ITBOY</t>
  </si>
  <si>
    <t>Para la vigencia 2019 el ITBOY implementara los controles requeridos para el tratamiento de los riesgos identificados en busca de cumplir con los estándares establecidos en la norma ISO/IEC 27002:2005, como guía de buenas prácticas, lo cual permitirá mitigar los riesgos, amenazas y vulnerabilidades del proceso de Gestión Tecnológica existentes en el ITBOY</t>
  </si>
  <si>
    <t>Actualización de los procedimientos :PD-GET-01 ,PD-GET-02,PD-GET-03,PD-GET-04,PD-GET-05,PD-GET-05,PD-GET-06,PD-GET-07,PD-GET-08,PD-GET-09,PD-GET-10. Implementar el Cronograma Plan de Seguridad y Gestión de la Información.</t>
  </si>
  <si>
    <t>Lider del proceso de Gestión Tencologíca</t>
  </si>
  <si>
    <t>https://www.itboy.gov.co/attachments/article/1909/Plan%20seguridad%20y%20privacidad%20de%20informacion%202019.pdf</t>
  </si>
  <si>
    <t>Plan De Tratamiento De Riesgos De Seguridad Y Privacidad De La Información</t>
  </si>
  <si>
    <t>Direccionamiento Estratégico(Gobierno Digital-Gestión del conocimiento-Servicico al ciudadano)</t>
  </si>
  <si>
    <t>elaboración de una adecuada gestión de riesgos, que le permita a la organización identificar de manera plena las vulnerabilidades de sus activos de información y las amenazas que pudieran generarse por las debilidades en el sistema</t>
  </si>
  <si>
    <t>Actualizacion de los manuales : MN-GET-01 POLITICAS SEGURIDAD INFORMATICA,MN-GET-02 POLITICA PARTICULAR_PUBLICACION_SITIOS_WEB,MN-GET-03 POLITICA PARTICULAR_INFORMACIÓN CONTENIDA EN LOS COMPUTADORES,MN-GET-04 POLITICA PARTICULAR_USO DE CUENTAS DE USUARIO,</t>
  </si>
  <si>
    <t>Implementar los Controles y Mitigaciones  a riesgos</t>
  </si>
  <si>
    <t>anual</t>
  </si>
  <si>
    <t>Indicadores y Metricas literal 11 del Plan de Tratamiento de riesgos de seguridad y privacidad de la información</t>
  </si>
  <si>
    <t>Lider del proceso de Gestión Tencologíca y Comunicaciones</t>
  </si>
  <si>
    <t>https://www.itboy.gov.co/attachments/article/1910/Plan%20de%20tratamiento%20de%20riesgos%20de%20seguridad%20y%20privacidad%20de%20la%20informacion2019.pdf</t>
  </si>
  <si>
    <t xml:space="preserve">Plan Anual de Adquisiciones </t>
  </si>
  <si>
    <t xml:space="preserve">Permitir que la entidad estatal aumente la probabilidad de lograr mejores condiciones de competencia a través de la participación de un mayor número de operadores económicos interesados en los procesos de selección que se van a adelantar durante el año fiscal, y que el Estado cuente con información suficiente para realizar compras coordinadas. </t>
  </si>
  <si>
    <t xml:space="preserve">Publicar el el plan anual de Adquisiciones en la pagina del Itboy y el SECOP </t>
  </si>
  <si>
    <t xml:space="preserve">Planear la contratacion del ITBOY </t>
  </si>
  <si>
    <t xml:space="preserve">TRIMESTRA </t>
  </si>
  <si>
    <t xml:space="preserve">Actualizaciones solicitas/ actulizaciones / relidas y publicadas </t>
  </si>
  <si>
    <t>profesional universitario de recursos Fisicos</t>
  </si>
  <si>
    <t xml:space="preserve">Planeacion Estrategico y planeacion </t>
  </si>
  <si>
    <t xml:space="preserve">Plan AntiCorrupcion y Atencion al Ciudadano </t>
  </si>
  <si>
    <t xml:space="preserve">Gestion con valores para resultados </t>
  </si>
  <si>
    <t xml:space="preserve">Prevenir y administrara el riesgo de posibles actos de corrupción, malas prácticas y/o actos irregulares al interior de la entidad y del contexto externo hasta la competencia del ITBOY.
</t>
  </si>
  <si>
    <t xml:space="preserve">seguimiento al plan Plan AntiCorrupcion y Atencion al Ciudadano y actualizacion en el momento que se requira </t>
  </si>
  <si>
    <t>Minimizar los posibles actos de corruocion en la entidad.</t>
  </si>
  <si>
    <t xml:space="preserve">seguimeintos realizados / seguimeintos programados </t>
  </si>
  <si>
    <t xml:space="preserve">Cotrol Interno </t>
  </si>
  <si>
    <t>Plan Institucional de Archivos de la entidad - PINAR</t>
  </si>
  <si>
    <t>Gestión del Conocimiento y la Innovación</t>
  </si>
  <si>
    <t>Plan Institucional de Capacitación</t>
  </si>
  <si>
    <t>Talento Humano</t>
  </si>
  <si>
    <t>Planear, hacer seguimiento y articular la función archivistica con  los planes estrategicos de la entidad</t>
  </si>
  <si>
    <t>4. Aplicación de tablas de valoración documental.</t>
  </si>
  <si>
    <t xml:space="preserve">5. Digitalización / escaneo de 20.000 historias vehiculares como medida tecnológica y preventiva para preservar y conservar la información. </t>
  </si>
  <si>
    <t>6. Adecuación de espacios físicos para almacenamiento de la documentación organizada y recibo de trnsferencias primarias y secundarias y funcionamiento del archivo central e histórico.</t>
  </si>
  <si>
    <t>Manuales de gestión Documental.</t>
  </si>
  <si>
    <t>Adecuación de bodega para el funcionamiento del Archivo Central y almacenamiento de la documentación organizada y recibo de trasferencias primarias.</t>
  </si>
  <si>
    <t>Clasificar los documentos que no poseen valores primarios ni secundarios de acuerdo con la TVD.</t>
  </si>
  <si>
    <t>1. Adopción e  Implementación de las tablas de retención documental del Instituto de Tránsito de Boyacá.</t>
  </si>
  <si>
    <t>2. Actualizar y ajustar los manuales de gestión documental de acuerdo con la normativad vigente.</t>
  </si>
  <si>
    <t>Implementación tabla de retención documental / Aplicación de tablas dee retención documental.</t>
  </si>
  <si>
    <t>Subgerencia administrativa y gestión documental.</t>
  </si>
  <si>
    <t xml:space="preserve">Planeación y gestión documental </t>
  </si>
  <si>
    <t>3. Formalización de la unidad de correspondencia, por medio de acto administrativo. Normalizar las funciones, procesos y procedimientos de la unidad de correspondencia. Definir el recurso humano que estará frente al proceso.</t>
  </si>
  <si>
    <t xml:space="preserve">Acto administrativo </t>
  </si>
  <si>
    <t xml:space="preserve">Se ejecutará de acuerdo con la capacidad financiera de la entidad. </t>
  </si>
  <si>
    <t xml:space="preserve">Gerencia, Subgerencia Administrativa, Planeación Sistemas y Gestión documental. </t>
  </si>
  <si>
    <t>Historias vehiculares digitalizadas.</t>
  </si>
  <si>
    <t>Gestión documental - Aprendices Senas</t>
  </si>
  <si>
    <t xml:space="preserve">Gerencia, Subgerencia Administrativa. </t>
  </si>
  <si>
    <t>Programación</t>
  </si>
  <si>
    <t>Identificar, establecer y realizar jornadas de Capacitación que permitan fortalecer las competencias, conocimientos, habilidades, actitudes y aptitudes de los servidores públicos del ITBOY, con el fin de mejorar el desempeño Institucional con miras a garantizar un servicio de calidad total.</t>
  </si>
  <si>
    <t>Ejecutar oportunamente las actividades programadas.</t>
  </si>
  <si>
    <t>N° de actividades programadas / N° de actividades ejecutadas.</t>
  </si>
  <si>
    <t xml:space="preserve">Plan de Bienestar e Incentivos </t>
  </si>
  <si>
    <t>Implementar acciones orientadas a mantener y mejorar las condiciones de bienestar laboral que favorezcan el desarrollo integral de los empleados del Instituto de Tránsito de Boyacá, aportando así a la productividad laboral y al fortalecimiento del desempeño institucional.</t>
  </si>
  <si>
    <t xml:space="preserve">Elaborar, adoptar  y ejecutar el Plan Institucional de Capacitación. </t>
  </si>
  <si>
    <t xml:space="preserve">Elaborar, adoptar  y ejecutar el plan de Bienestar e Incentivos. </t>
  </si>
  <si>
    <t>N° de estrategias ejecutadas / N° de estrategias programadas.</t>
  </si>
  <si>
    <t xml:space="preserve">Subgerencia Administrativa y Financiera </t>
  </si>
  <si>
    <t>Trimestral</t>
  </si>
  <si>
    <t>Plan Anual de trabajo del Sistema de Gestión de la Seguridad y Salud en el Trabajo</t>
  </si>
  <si>
    <t>Fortalecer la Seguridad y Salud en el trabajo al interior del Instituto de Tránsito de Boyacá, a través de la planificación, desarrollo, verificación y generación de acciones preventivasd, correctivas y de mejora,según las disposiciones legales vigentes, disminuyendo de esta manera la probabilidad de que se presenten accidentes de trabajo y enfermedades laborales.</t>
  </si>
  <si>
    <t>Elaborar, adoptar y ejecutar el Plan Anual del Sistema de Gestión de la Seguridad y Salud en el trabajo.</t>
  </si>
  <si>
    <t xml:space="preserve">Trimestral </t>
  </si>
  <si>
    <t>N° de actividades ejecutadas / N° de actividades programadas.</t>
  </si>
  <si>
    <t xml:space="preserve">Realizar las actividades oportunamente conforme  al plan anual de trabajo del SG-SST </t>
  </si>
  <si>
    <t xml:space="preserve">Subgerencia Administrativa - Responsable del SG-SST </t>
  </si>
  <si>
    <t xml:space="preserve">Plan Anual de Vacantes </t>
  </si>
  <si>
    <t>Plan Estratégico de Talento Humano</t>
  </si>
  <si>
    <t>Definir los lineamientos estratégicos y de operación para la planeación, el seguimiento y el mejoramiento continuo de la gestión del talento humano, orientados al cumplimiento de la misión, visión y objetivos institucionales, desde el fortalecimiento de las competencias, capacidades, conocimientos, habilidades y calidad de vida.</t>
  </si>
  <si>
    <t>Fortalecer las capacidades, conocimientos y habilidades de los servidores en el puesto de trabajo, a través de la implementación del Plan Institucional de Capacitación, plan Bienestar, seguridad y salud en el trabajo.</t>
  </si>
  <si>
    <t>Estructurar y actualizar la información de los cargos vacantes del Instituto de Transito de Boyacá – ITBOY, con el fin de programar la provisión de los empleos con vacancia definitiva en la vigencia siguiente o inmediata una vez se genere, para que no afecte el servicio público e inclusive las temporales, siempre y cuando se disponga de la respectiva disponibilidad presupuestal.</t>
  </si>
  <si>
    <t xml:space="preserve">Programado </t>
  </si>
  <si>
    <t xml:space="preserve">Ejecutado </t>
  </si>
  <si>
    <t>% Ejecución</t>
  </si>
  <si>
    <t>Elaborar el plan anual de vacantes</t>
  </si>
  <si>
    <t>Realizar el plan Estretégico de Talento Humano</t>
  </si>
  <si>
    <t>Proveer los cargos a través de la comisión nacional del servicio civil</t>
  </si>
  <si>
    <t xml:space="preserve">N° de cargos vacantes / N° Cargos  </t>
  </si>
  <si>
    <t xml:space="preserve">Plan Anual de Vacantes y Plan de Previsión de Recursos Humanos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</si>
</sst>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\ * #,##0.00_);_(&quot;$&quot;\ * \(#,##0.00\);_(&quot;$&quot;\ * &quot;-&quot;??_);_(@_)"/>
  </numFmts>
  <fonts count="24" x14ac:knownFonts="1">
    <font>
      <sz val="11"/>
      <color theme="1"/>
      <name val="Calibri"/>
      <family val="2"/>
      <scheme val="minor"/>
    </font>
    <font>
      <b/>
      <i/>
      <sz val="9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Trebuchet MS"/>
      <family val="2"/>
    </font>
    <font>
      <sz val="11"/>
      <color rgb="FF000000"/>
      <name val="Calibri"/>
      <family val="2"/>
    </font>
    <font>
      <sz val="11"/>
      <color rgb="FF000000"/>
      <name val="Trebuchet MS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7"/>
      <color theme="1"/>
      <name val="Arial"/>
      <family val="2"/>
    </font>
    <font>
      <sz val="7"/>
      <color theme="1"/>
      <name val="Calibri"/>
      <family val="2"/>
      <scheme val="minor"/>
    </font>
    <font>
      <b/>
      <sz val="10"/>
      <color theme="1"/>
      <name val="Trebuchet MS"/>
      <family val="2"/>
    </font>
    <font>
      <b/>
      <sz val="8"/>
      <color theme="1"/>
      <name val="Arial"/>
      <family val="2"/>
    </font>
    <font>
      <b/>
      <i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1"/>
      <color rgb="FF000000"/>
      <name val="Calibri"/>
      <family val="2"/>
      <scheme val="minor"/>
    </font>
    <font>
      <i/>
      <sz val="8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5" fillId="0" borderId="0"/>
    <xf numFmtId="0" fontId="9" fillId="0" borderId="0"/>
    <xf numFmtId="44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28">
    <xf numFmtId="0" fontId="0" fillId="0" borderId="0" xfId="0"/>
    <xf numFmtId="0" fontId="4" fillId="0" borderId="0" xfId="0" applyFont="1"/>
    <xf numFmtId="0" fontId="4" fillId="0" borderId="0" xfId="0" applyFont="1" applyBorder="1"/>
    <xf numFmtId="0" fontId="4" fillId="2" borderId="0" xfId="0" applyFont="1" applyFill="1"/>
    <xf numFmtId="0" fontId="4" fillId="0" borderId="0" xfId="0" applyFont="1" applyAlignment="1">
      <alignment vertical="top"/>
    </xf>
    <xf numFmtId="0" fontId="4" fillId="0" borderId="0" xfId="0" applyFont="1" applyFill="1"/>
    <xf numFmtId="0" fontId="4" fillId="0" borderId="0" xfId="0" applyFont="1" applyBorder="1" applyAlignment="1"/>
    <xf numFmtId="0" fontId="4" fillId="0" borderId="18" xfId="0" applyFont="1" applyBorder="1"/>
    <xf numFmtId="0" fontId="8" fillId="0" borderId="0" xfId="1" applyFont="1" applyBorder="1" applyAlignment="1"/>
    <xf numFmtId="0" fontId="6" fillId="0" borderId="0" xfId="0" applyFont="1" applyBorder="1"/>
    <xf numFmtId="0" fontId="3" fillId="2" borderId="4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4" borderId="19" xfId="0" applyFont="1" applyFill="1" applyBorder="1" applyAlignment="1">
      <alignment horizontal="center" vertical="center"/>
    </xf>
    <xf numFmtId="0" fontId="4" fillId="4" borderId="20" xfId="0" applyFont="1" applyFill="1" applyBorder="1" applyAlignment="1">
      <alignment horizontal="center" vertical="center"/>
    </xf>
    <xf numFmtId="0" fontId="4" fillId="4" borderId="21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/>
    </xf>
    <xf numFmtId="9" fontId="12" fillId="6" borderId="9" xfId="0" applyNumberFormat="1" applyFont="1" applyFill="1" applyBorder="1" applyAlignment="1">
      <alignment horizontal="center" vertical="center" wrapText="1"/>
    </xf>
    <xf numFmtId="9" fontId="3" fillId="4" borderId="1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vertical="top" wrapText="1"/>
    </xf>
    <xf numFmtId="0" fontId="2" fillId="2" borderId="1" xfId="0" applyFont="1" applyFill="1" applyBorder="1" applyAlignment="1">
      <alignment vertical="top" wrapText="1"/>
    </xf>
    <xf numFmtId="0" fontId="2" fillId="2" borderId="11" xfId="0" applyFont="1" applyFill="1" applyBorder="1" applyAlignment="1">
      <alignment vertical="top" wrapText="1"/>
    </xf>
    <xf numFmtId="0" fontId="0" fillId="0" borderId="4" xfId="0" applyBorder="1" applyAlignment="1">
      <alignment horizontal="center" vertical="center" wrapText="1"/>
    </xf>
    <xf numFmtId="0" fontId="3" fillId="0" borderId="0" xfId="0" applyFont="1" applyBorder="1"/>
    <xf numFmtId="0" fontId="8" fillId="0" borderId="0" xfId="0" applyFont="1" applyBorder="1" applyAlignment="1"/>
    <xf numFmtId="0" fontId="10" fillId="0" borderId="0" xfId="2" applyFont="1" applyBorder="1" applyAlignment="1"/>
    <xf numFmtId="0" fontId="4" fillId="7" borderId="0" xfId="0" applyFont="1" applyFill="1"/>
    <xf numFmtId="0" fontId="3" fillId="7" borderId="11" xfId="0" applyFont="1" applyFill="1" applyBorder="1" applyAlignment="1">
      <alignment horizontal="center" vertical="center" wrapText="1"/>
    </xf>
    <xf numFmtId="0" fontId="3" fillId="7" borderId="12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13" fillId="0" borderId="3" xfId="0" applyFont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/>
    </xf>
    <xf numFmtId="0" fontId="7" fillId="0" borderId="17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2" fillId="0" borderId="11" xfId="0" applyFont="1" applyBorder="1" applyAlignment="1">
      <alignment horizontal="left" vertical="center" wrapText="1"/>
    </xf>
    <xf numFmtId="0" fontId="2" fillId="0" borderId="24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2" fillId="0" borderId="3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5" fillId="7" borderId="32" xfId="0" applyFont="1" applyFill="1" applyBorder="1" applyAlignment="1">
      <alignment horizontal="center" vertical="center" wrapText="1"/>
    </xf>
    <xf numFmtId="0" fontId="16" fillId="7" borderId="3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7" borderId="1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1" fillId="0" borderId="22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4" fillId="0" borderId="28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3" fillId="7" borderId="13" xfId="0" applyFont="1" applyFill="1" applyBorder="1" applyAlignment="1">
      <alignment horizontal="center" vertical="center" wrapText="1"/>
    </xf>
    <xf numFmtId="0" fontId="3" fillId="7" borderId="10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14" xfId="0" applyFont="1" applyFill="1" applyBorder="1" applyAlignment="1">
      <alignment horizontal="center" vertical="center" wrapText="1"/>
    </xf>
    <xf numFmtId="14" fontId="4" fillId="0" borderId="5" xfId="0" applyNumberFormat="1" applyFont="1" applyBorder="1" applyAlignment="1">
      <alignment horizontal="center"/>
    </xf>
    <xf numFmtId="0" fontId="7" fillId="0" borderId="34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17" fillId="0" borderId="8" xfId="1" applyFont="1" applyBorder="1" applyAlignment="1">
      <alignment horizontal="center" vertical="center" wrapText="1"/>
    </xf>
    <xf numFmtId="0" fontId="17" fillId="0" borderId="1" xfId="1" applyFont="1" applyBorder="1" applyAlignment="1">
      <alignment horizontal="center" vertical="center" wrapText="1"/>
    </xf>
    <xf numFmtId="0" fontId="17" fillId="0" borderId="9" xfId="1" applyFont="1" applyBorder="1" applyAlignment="1">
      <alignment horizontal="center" vertical="center" wrapText="1"/>
    </xf>
    <xf numFmtId="0" fontId="17" fillId="0" borderId="10" xfId="1" applyFont="1" applyBorder="1" applyAlignment="1">
      <alignment horizontal="center" vertical="center" wrapText="1"/>
    </xf>
    <xf numFmtId="0" fontId="17" fillId="0" borderId="11" xfId="1" applyFont="1" applyBorder="1" applyAlignment="1">
      <alignment horizontal="center" vertical="center" wrapText="1"/>
    </xf>
    <xf numFmtId="0" fontId="17" fillId="0" borderId="12" xfId="1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14" fillId="2" borderId="22" xfId="0" applyFont="1" applyFill="1" applyBorder="1" applyAlignment="1">
      <alignment horizontal="center" vertical="center" wrapText="1"/>
    </xf>
    <xf numFmtId="0" fontId="14" fillId="2" borderId="23" xfId="0" applyFont="1" applyFill="1" applyBorder="1" applyAlignment="1">
      <alignment horizontal="center" vertical="center" wrapText="1"/>
    </xf>
    <xf numFmtId="0" fontId="14" fillId="2" borderId="31" xfId="0" applyFont="1" applyFill="1" applyBorder="1" applyAlignment="1">
      <alignment horizontal="center" vertical="center" wrapText="1"/>
    </xf>
    <xf numFmtId="0" fontId="20" fillId="2" borderId="22" xfId="5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19" fillId="0" borderId="40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3" fillId="0" borderId="4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2" fillId="2" borderId="2" xfId="0" applyFont="1" applyFill="1" applyBorder="1" applyAlignment="1">
      <alignment vertical="top" wrapText="1"/>
    </xf>
    <xf numFmtId="1" fontId="11" fillId="2" borderId="9" xfId="0" applyNumberFormat="1" applyFont="1" applyFill="1" applyBorder="1" applyAlignment="1">
      <alignment horizontal="center"/>
    </xf>
  </cellXfs>
  <cellStyles count="6">
    <cellStyle name="Hipervínculo" xfId="5" builtinId="8"/>
    <cellStyle name="Moneda 2" xfId="3"/>
    <cellStyle name="Normal" xfId="0" builtinId="0"/>
    <cellStyle name="Normal 3" xfId="1"/>
    <cellStyle name="Normal 6" xfId="2"/>
    <cellStyle name="Porcentaje 2" xfId="4"/>
  </cellStyles>
  <dxfs count="161">
    <dxf>
      <fill>
        <patternFill>
          <bgColor rgb="FF00CC00"/>
        </patternFill>
      </fill>
    </dxf>
    <dxf>
      <fill>
        <patternFill>
          <bgColor theme="3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CC00"/>
        </patternFill>
      </fill>
    </dxf>
    <dxf>
      <fill>
        <patternFill>
          <bgColor theme="3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CC00"/>
        </patternFill>
      </fill>
    </dxf>
    <dxf>
      <fill>
        <patternFill>
          <bgColor theme="3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CC00"/>
        </patternFill>
      </fill>
    </dxf>
    <dxf>
      <fill>
        <patternFill>
          <bgColor theme="3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CC00"/>
        </patternFill>
      </fill>
    </dxf>
    <dxf>
      <fill>
        <patternFill>
          <bgColor theme="3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CC00"/>
        </patternFill>
      </fill>
    </dxf>
    <dxf>
      <fill>
        <patternFill>
          <bgColor theme="3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CC00"/>
        </patternFill>
      </fill>
    </dxf>
    <dxf>
      <fill>
        <patternFill>
          <bgColor theme="3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CC00"/>
        </patternFill>
      </fill>
    </dxf>
    <dxf>
      <fill>
        <patternFill>
          <bgColor theme="3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CC00"/>
        </patternFill>
      </fill>
    </dxf>
    <dxf>
      <fill>
        <patternFill>
          <bgColor theme="3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CC00"/>
        </patternFill>
      </fill>
    </dxf>
    <dxf>
      <fill>
        <patternFill>
          <bgColor theme="3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CC00"/>
        </patternFill>
      </fill>
    </dxf>
    <dxf>
      <fill>
        <patternFill>
          <bgColor theme="3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CC00"/>
        </patternFill>
      </fill>
    </dxf>
    <dxf>
      <fill>
        <patternFill>
          <bgColor theme="3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CC00"/>
        </patternFill>
      </fill>
    </dxf>
    <dxf>
      <fill>
        <patternFill>
          <bgColor theme="3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theme="3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CC00"/>
        </patternFill>
      </fill>
    </dxf>
    <dxf>
      <fill>
        <patternFill>
          <bgColor theme="3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CC00"/>
      <color rgb="FF00FF00"/>
      <color rgb="FF8E0000"/>
      <color rgb="FFF57B17"/>
      <color rgb="FFFF6600"/>
      <color rgb="FFD60000"/>
      <color rgb="FF009900"/>
      <color rgb="FFBEE395"/>
      <color rgb="FF008000"/>
      <color rgb="FFFAC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133349</xdr:colOff>
      <xdr:row>1</xdr:row>
      <xdr:rowOff>109007</xdr:rowOff>
    </xdr:from>
    <xdr:to>
      <xdr:col>3</xdr:col>
      <xdr:colOff>1081527</xdr:colOff>
      <xdr:row>7</xdr:row>
      <xdr:rowOff>126999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682" y="267757"/>
          <a:ext cx="1477345" cy="123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9525</xdr:colOff>
      <xdr:row>50</xdr:row>
      <xdr:rowOff>19050</xdr:rowOff>
    </xdr:from>
    <xdr:to>
      <xdr:col>25</xdr:col>
      <xdr:colOff>19050</xdr:colOff>
      <xdr:row>53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/>
        <a:srcRect l="26647" t="14484" r="26170" b="6456"/>
        <a:stretch/>
      </xdr:blipFill>
      <xdr:spPr bwMode="auto">
        <a:xfrm>
          <a:off x="18821400" y="33032700"/>
          <a:ext cx="1876425" cy="2790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24</xdr:col>
      <xdr:colOff>1</xdr:colOff>
      <xdr:row>44</xdr:row>
      <xdr:rowOff>0</xdr:rowOff>
    </xdr:from>
    <xdr:to>
      <xdr:col>25</xdr:col>
      <xdr:colOff>9525</xdr:colOff>
      <xdr:row>46</xdr:row>
      <xdr:rowOff>1019175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3"/>
        <a:srcRect l="26477" t="8750" r="26341" b="7061"/>
        <a:stretch/>
      </xdr:blipFill>
      <xdr:spPr bwMode="auto">
        <a:xfrm>
          <a:off x="18811876" y="29165550"/>
          <a:ext cx="1876424" cy="1514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24</xdr:col>
      <xdr:colOff>0</xdr:colOff>
      <xdr:row>41</xdr:row>
      <xdr:rowOff>1</xdr:rowOff>
    </xdr:from>
    <xdr:to>
      <xdr:col>24</xdr:col>
      <xdr:colOff>1838325</xdr:colOff>
      <xdr:row>43</xdr:row>
      <xdr:rowOff>1809751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4"/>
        <a:srcRect l="26374" t="10823" r="25762" b="6927"/>
        <a:stretch/>
      </xdr:blipFill>
      <xdr:spPr bwMode="auto">
        <a:xfrm>
          <a:off x="18811875" y="26841451"/>
          <a:ext cx="1838325" cy="2305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24</xdr:col>
      <xdr:colOff>66676</xdr:colOff>
      <xdr:row>37</xdr:row>
      <xdr:rowOff>57151</xdr:rowOff>
    </xdr:from>
    <xdr:to>
      <xdr:col>24</xdr:col>
      <xdr:colOff>1819276</xdr:colOff>
      <xdr:row>40</xdr:row>
      <xdr:rowOff>1447800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5"/>
        <a:srcRect l="24791" t="8726" r="24115" b="7145"/>
        <a:stretch/>
      </xdr:blipFill>
      <xdr:spPr bwMode="auto">
        <a:xfrm>
          <a:off x="18878551" y="23031451"/>
          <a:ext cx="1752600" cy="372427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mrojas\AppData\Local\Microsoft\Windows\Temporary%20Internet%20Files\Content.Outlook\L5R9UQOI\DAFP%202017\DAFP_Modelo%20Instrumento_Dic2016Simulador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de FURAG"/>
      <sheetName val="Diagnóstico actual"/>
      <sheetName val="Simulador"/>
      <sheetName val="Simulador 2"/>
      <sheetName val="Simulador 3"/>
      <sheetName val="Gráfico resultados"/>
      <sheetName val="Categorización entidad"/>
      <sheetName val="Ponderaciones y parámetros"/>
      <sheetName val="Listas"/>
      <sheetName val="Cuadros"/>
      <sheetName val="Grados de madurez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>
        <row r="3">
          <cell r="B3" t="str">
            <v>Máximo posible</v>
          </cell>
        </row>
      </sheetData>
      <sheetData sheetId="6">
        <row r="2">
          <cell r="A2" t="str">
            <v>ADMINISTRADORA COLOMBIANA DE PENSIONES - COLPENSIONES  -</v>
          </cell>
        </row>
      </sheetData>
      <sheetData sheetId="7">
        <row r="6">
          <cell r="K6" t="str">
            <v>No se realiza</v>
          </cell>
          <cell r="L6" t="str">
            <v>En bajo grado</v>
          </cell>
          <cell r="M6" t="str">
            <v>En mediano grado</v>
          </cell>
          <cell r="N6" t="str">
            <v>En alto grado</v>
          </cell>
        </row>
      </sheetData>
      <sheetData sheetId="8">
        <row r="2">
          <cell r="B2" t="str">
            <v>Ya la realiza</v>
          </cell>
        </row>
        <row r="3">
          <cell r="B3" t="str">
            <v>No la planea realizar</v>
          </cell>
        </row>
        <row r="4">
          <cell r="B4" t="str">
            <v>La planea realizar</v>
          </cell>
        </row>
      </sheetData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tboy.gov.co/attachments/article/1910/Plan%20de%20tratamiento%20de%20riesgos%20de%20seguridad%20y%20privacidad%20de%20la%20informacion2019.pdf" TargetMode="External"/><Relationship Id="rId2" Type="http://schemas.openxmlformats.org/officeDocument/2006/relationships/hyperlink" Target="https://www.itboy.gov.co/attachments/article/1909/Plan%20seguridad%20y%20privacidad%20de%20informacion%202019.pdf" TargetMode="External"/><Relationship Id="rId1" Type="http://schemas.openxmlformats.org/officeDocument/2006/relationships/hyperlink" Target="https://www.itboy.gov.co/attachments/article/1908/petic%202019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J72"/>
  <sheetViews>
    <sheetView tabSelected="1" topLeftCell="A10" zoomScaleNormal="100" workbookViewId="0">
      <pane ySplit="1" topLeftCell="A26" activePane="bottomLeft" state="frozen"/>
      <selection activeCell="A10" sqref="A10"/>
      <selection pane="bottomLeft" activeCell="F54" sqref="F54:F56"/>
    </sheetView>
  </sheetViews>
  <sheetFormatPr baseColWidth="10" defaultRowHeight="12" x14ac:dyDescent="0.2"/>
  <cols>
    <col min="1" max="1" width="2.5703125" style="1" customWidth="1"/>
    <col min="2" max="2" width="20.7109375" style="1" customWidth="1"/>
    <col min="3" max="3" width="26.42578125" style="1" customWidth="1"/>
    <col min="4" max="4" width="16.42578125" style="4" customWidth="1"/>
    <col min="5" max="5" width="29.42578125" style="1" customWidth="1"/>
    <col min="6" max="6" width="20.85546875" style="1" customWidth="1"/>
    <col min="7" max="7" width="9.7109375" style="1" customWidth="1"/>
    <col min="8" max="8" width="17.140625" style="1" customWidth="1"/>
    <col min="9" max="9" width="16.28515625" style="1" customWidth="1"/>
    <col min="10" max="10" width="12.140625" style="1" customWidth="1"/>
    <col min="11" max="11" width="15.42578125" style="1" customWidth="1"/>
    <col min="12" max="13" width="7.28515625" style="1" customWidth="1"/>
    <col min="14" max="14" width="6.85546875" style="1" customWidth="1"/>
    <col min="15" max="15" width="7" style="1" customWidth="1"/>
    <col min="16" max="17" width="6.5703125" style="1" customWidth="1"/>
    <col min="18" max="18" width="6" style="1" customWidth="1"/>
    <col min="19" max="19" width="6.7109375" style="1" customWidth="1"/>
    <col min="20" max="20" width="7.5703125" style="1" customWidth="1"/>
    <col min="21" max="21" width="7.140625" style="1" customWidth="1"/>
    <col min="22" max="22" width="6.7109375" style="1" customWidth="1"/>
    <col min="23" max="23" width="7" style="1" customWidth="1"/>
    <col min="24" max="24" width="12.28515625" style="1" customWidth="1"/>
    <col min="25" max="25" width="28" style="1" customWidth="1"/>
    <col min="26" max="26" width="18.42578125" style="1" customWidth="1"/>
    <col min="27" max="27" width="18.85546875" style="1" bestFit="1" customWidth="1"/>
    <col min="28" max="28" width="11.42578125" style="1"/>
    <col min="29" max="29" width="20.140625" style="1" bestFit="1" customWidth="1"/>
    <col min="30" max="16384" width="11.42578125" style="1"/>
  </cols>
  <sheetData>
    <row r="1" spans="2:62" ht="12.75" thickBot="1" x14ac:dyDescent="0.25"/>
    <row r="2" spans="2:62" ht="57.75" customHeight="1" thickBot="1" x14ac:dyDescent="0.35">
      <c r="B2" s="79"/>
      <c r="C2" s="80"/>
      <c r="D2" s="81"/>
      <c r="E2" s="49" t="s">
        <v>42</v>
      </c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91"/>
      <c r="V2" s="92"/>
      <c r="W2" s="92"/>
      <c r="X2" s="92"/>
      <c r="Y2" s="93"/>
      <c r="AB2" s="30"/>
      <c r="AC2" s="30"/>
      <c r="AD2" s="30"/>
      <c r="AE2" s="30"/>
      <c r="AF2" s="30"/>
    </row>
    <row r="3" spans="2:62" ht="15.75" customHeight="1" thickBot="1" x14ac:dyDescent="0.35">
      <c r="B3" s="50"/>
      <c r="C3" s="51"/>
      <c r="D3" s="82"/>
      <c r="E3" s="9" t="s">
        <v>22</v>
      </c>
      <c r="F3" s="54" t="s">
        <v>46</v>
      </c>
      <c r="G3" s="55"/>
      <c r="H3" s="55"/>
      <c r="I3" s="55"/>
      <c r="J3" s="55"/>
      <c r="K3" s="55"/>
      <c r="L3" s="56"/>
      <c r="M3" s="2"/>
      <c r="N3" s="29" t="s">
        <v>23</v>
      </c>
      <c r="O3" s="54" t="s">
        <v>47</v>
      </c>
      <c r="P3" s="55"/>
      <c r="Q3" s="55"/>
      <c r="R3" s="55"/>
      <c r="S3" s="56"/>
      <c r="T3" s="8"/>
      <c r="U3" s="94" t="s">
        <v>40</v>
      </c>
      <c r="V3" s="95"/>
      <c r="W3" s="95"/>
      <c r="X3" s="95"/>
      <c r="Y3" s="96"/>
      <c r="AB3" s="31"/>
      <c r="AC3" s="31"/>
      <c r="AD3" s="31"/>
      <c r="AE3" s="31"/>
      <c r="AF3" s="31"/>
    </row>
    <row r="4" spans="2:62" ht="17.25" thickBot="1" x14ac:dyDescent="0.35">
      <c r="B4" s="50"/>
      <c r="C4" s="51"/>
      <c r="D4" s="82"/>
      <c r="E4" s="50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94"/>
      <c r="V4" s="95"/>
      <c r="W4" s="95"/>
      <c r="X4" s="95"/>
      <c r="Y4" s="96"/>
      <c r="AB4" s="31"/>
      <c r="AC4" s="31"/>
      <c r="AD4" s="31"/>
      <c r="AE4" s="31"/>
      <c r="AF4" s="31"/>
    </row>
    <row r="5" spans="2:62" ht="15.75" customHeight="1" thickBot="1" x14ac:dyDescent="0.25">
      <c r="B5" s="50"/>
      <c r="C5" s="51"/>
      <c r="D5" s="82"/>
      <c r="E5" s="9" t="s">
        <v>24</v>
      </c>
      <c r="F5" s="90">
        <v>43494</v>
      </c>
      <c r="G5" s="55"/>
      <c r="H5" s="55"/>
      <c r="I5" s="56"/>
      <c r="J5" s="2"/>
      <c r="K5" s="2"/>
      <c r="L5" s="2"/>
      <c r="M5" s="104" t="s">
        <v>25</v>
      </c>
      <c r="N5" s="104"/>
      <c r="O5" s="104"/>
      <c r="P5" s="105"/>
      <c r="Q5" s="54">
        <v>2019</v>
      </c>
      <c r="R5" s="55"/>
      <c r="S5" s="56"/>
      <c r="T5" s="6"/>
      <c r="U5" s="97" t="s">
        <v>43</v>
      </c>
      <c r="V5" s="98"/>
      <c r="W5" s="98"/>
      <c r="X5" s="98"/>
      <c r="Y5" s="99"/>
    </row>
    <row r="6" spans="2:62" ht="15.75" customHeight="1" thickBot="1" x14ac:dyDescent="0.25">
      <c r="B6" s="50"/>
      <c r="C6" s="51"/>
      <c r="D6" s="82"/>
      <c r="E6" s="2"/>
      <c r="F6" s="51" t="s">
        <v>52</v>
      </c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97"/>
      <c r="V6" s="98"/>
      <c r="W6" s="98"/>
      <c r="X6" s="98"/>
      <c r="Y6" s="99"/>
    </row>
    <row r="7" spans="2:62" ht="15" customHeight="1" thickBot="1" x14ac:dyDescent="0.25">
      <c r="B7" s="50"/>
      <c r="C7" s="51"/>
      <c r="D7" s="82"/>
      <c r="E7" s="9" t="s">
        <v>39</v>
      </c>
      <c r="F7" s="54" t="s">
        <v>45</v>
      </c>
      <c r="G7" s="55"/>
      <c r="H7" s="55"/>
      <c r="I7" s="56"/>
      <c r="J7" s="2"/>
      <c r="K7" s="2"/>
      <c r="L7" s="2"/>
      <c r="M7" s="103" t="s">
        <v>23</v>
      </c>
      <c r="N7" s="103"/>
      <c r="O7" s="51" t="s">
        <v>44</v>
      </c>
      <c r="P7" s="51"/>
      <c r="Q7" s="51"/>
      <c r="R7" s="51"/>
      <c r="S7" s="51"/>
      <c r="T7" s="6"/>
      <c r="U7" s="97"/>
      <c r="V7" s="98"/>
      <c r="W7" s="98"/>
      <c r="X7" s="98"/>
      <c r="Y7" s="99"/>
    </row>
    <row r="8" spans="2:62" ht="15.75" customHeight="1" thickBot="1" x14ac:dyDescent="0.25">
      <c r="B8" s="83"/>
      <c r="C8" s="84"/>
      <c r="D8" s="85"/>
      <c r="E8" s="7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100"/>
      <c r="V8" s="101"/>
      <c r="W8" s="101"/>
      <c r="X8" s="101"/>
      <c r="Y8" s="102"/>
    </row>
    <row r="9" spans="2:62" ht="13.5" customHeight="1" x14ac:dyDescent="0.2">
      <c r="B9" s="86" t="s">
        <v>48</v>
      </c>
      <c r="C9" s="86" t="s">
        <v>49</v>
      </c>
      <c r="D9" s="73" t="s">
        <v>50</v>
      </c>
      <c r="E9" s="73" t="s">
        <v>0</v>
      </c>
      <c r="F9" s="73" t="s">
        <v>1</v>
      </c>
      <c r="G9" s="70" t="s">
        <v>41</v>
      </c>
      <c r="H9" s="73" t="s">
        <v>51</v>
      </c>
      <c r="I9" s="73" t="s">
        <v>2</v>
      </c>
      <c r="J9" s="73" t="s">
        <v>3</v>
      </c>
      <c r="K9" s="88" t="s">
        <v>4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9"/>
      <c r="Y9" s="32"/>
    </row>
    <row r="10" spans="2:62" ht="36.75" thickBot="1" x14ac:dyDescent="0.25">
      <c r="B10" s="87"/>
      <c r="C10" s="87"/>
      <c r="D10" s="74"/>
      <c r="E10" s="74"/>
      <c r="F10" s="74"/>
      <c r="G10" s="71"/>
      <c r="H10" s="74"/>
      <c r="I10" s="74"/>
      <c r="J10" s="74"/>
      <c r="K10" s="33" t="s">
        <v>17</v>
      </c>
      <c r="L10" s="33" t="s">
        <v>5</v>
      </c>
      <c r="M10" s="33" t="s">
        <v>6</v>
      </c>
      <c r="N10" s="33" t="s">
        <v>7</v>
      </c>
      <c r="O10" s="33" t="s">
        <v>8</v>
      </c>
      <c r="P10" s="33" t="s">
        <v>9</v>
      </c>
      <c r="Q10" s="33" t="s">
        <v>10</v>
      </c>
      <c r="R10" s="33" t="s">
        <v>11</v>
      </c>
      <c r="S10" s="33" t="s">
        <v>12</v>
      </c>
      <c r="T10" s="33" t="s">
        <v>13</v>
      </c>
      <c r="U10" s="33" t="s">
        <v>14</v>
      </c>
      <c r="V10" s="33" t="s">
        <v>15</v>
      </c>
      <c r="W10" s="33" t="s">
        <v>16</v>
      </c>
      <c r="X10" s="34" t="s">
        <v>21</v>
      </c>
      <c r="Y10" s="34" t="s">
        <v>38</v>
      </c>
    </row>
    <row r="11" spans="2:62" s="3" customFormat="1" ht="19.5" customHeight="1" x14ac:dyDescent="0.2">
      <c r="B11" s="76" t="s">
        <v>54</v>
      </c>
      <c r="C11" s="110" t="s">
        <v>60</v>
      </c>
      <c r="D11" s="78" t="s">
        <v>53</v>
      </c>
      <c r="E11" s="78" t="s">
        <v>56</v>
      </c>
      <c r="F11" s="78" t="s">
        <v>55</v>
      </c>
      <c r="G11" s="44"/>
      <c r="H11" s="45" t="s">
        <v>57</v>
      </c>
      <c r="I11" s="78" t="s">
        <v>59</v>
      </c>
      <c r="J11" s="78" t="s">
        <v>66</v>
      </c>
      <c r="K11" s="25" t="s">
        <v>18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21">
        <f>SUM(L11:W11)</f>
        <v>0</v>
      </c>
      <c r="Y11" s="109" t="s">
        <v>58</v>
      </c>
      <c r="Z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</row>
    <row r="12" spans="2:62" s="3" customFormat="1" ht="19.5" customHeight="1" x14ac:dyDescent="0.2">
      <c r="B12" s="41"/>
      <c r="C12" s="46"/>
      <c r="D12" s="52"/>
      <c r="E12" s="52"/>
      <c r="F12" s="52"/>
      <c r="G12" s="44"/>
      <c r="H12" s="53"/>
      <c r="I12" s="52"/>
      <c r="J12" s="52"/>
      <c r="K12" s="26" t="s">
        <v>19</v>
      </c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22">
        <f>SUM(L12:W12)</f>
        <v>0</v>
      </c>
      <c r="Y12" s="107"/>
      <c r="Z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</row>
    <row r="13" spans="2:62" s="3" customFormat="1" ht="345.75" customHeight="1" thickBot="1" x14ac:dyDescent="0.25">
      <c r="B13" s="41"/>
      <c r="C13" s="46"/>
      <c r="D13" s="52"/>
      <c r="E13" s="52"/>
      <c r="F13" s="52"/>
      <c r="G13" s="45"/>
      <c r="H13" s="53"/>
      <c r="I13" s="52"/>
      <c r="J13" s="52"/>
      <c r="K13" s="26" t="s">
        <v>20</v>
      </c>
      <c r="L13" s="24" t="str">
        <f>IF(ISERROR(L12/L11),"-",L12/L11)</f>
        <v>-</v>
      </c>
      <c r="M13" s="24" t="str">
        <f t="shared" ref="M13:W13" si="0">IF(ISERROR(M12/M11),"-",M12/M11)</f>
        <v>-</v>
      </c>
      <c r="N13" s="24" t="str">
        <f t="shared" si="0"/>
        <v>-</v>
      </c>
      <c r="O13" s="24" t="str">
        <f t="shared" si="0"/>
        <v>-</v>
      </c>
      <c r="P13" s="24" t="str">
        <f t="shared" si="0"/>
        <v>-</v>
      </c>
      <c r="Q13" s="24" t="str">
        <f t="shared" si="0"/>
        <v>-</v>
      </c>
      <c r="R13" s="24" t="str">
        <f t="shared" si="0"/>
        <v>-</v>
      </c>
      <c r="S13" s="24" t="str">
        <f t="shared" si="0"/>
        <v>-</v>
      </c>
      <c r="T13" s="24" t="str">
        <f t="shared" si="0"/>
        <v>-</v>
      </c>
      <c r="U13" s="24" t="str">
        <f t="shared" si="0"/>
        <v>-</v>
      </c>
      <c r="V13" s="24" t="str">
        <f t="shared" si="0"/>
        <v>-</v>
      </c>
      <c r="W13" s="24" t="str">
        <f t="shared" si="0"/>
        <v>-</v>
      </c>
      <c r="X13" s="23" t="e">
        <f>X12/X11</f>
        <v>#DIV/0!</v>
      </c>
      <c r="Y13" s="108"/>
      <c r="Z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</row>
    <row r="14" spans="2:62" s="3" customFormat="1" ht="19.5" customHeight="1" x14ac:dyDescent="0.2">
      <c r="B14" s="77" t="s">
        <v>61</v>
      </c>
      <c r="C14" s="46" t="s">
        <v>62</v>
      </c>
      <c r="D14" s="52" t="s">
        <v>63</v>
      </c>
      <c r="E14" s="52" t="s">
        <v>65</v>
      </c>
      <c r="F14" s="52" t="s">
        <v>64</v>
      </c>
      <c r="G14" s="44"/>
      <c r="H14" s="53" t="s">
        <v>57</v>
      </c>
      <c r="I14" s="52"/>
      <c r="J14" s="52" t="s">
        <v>66</v>
      </c>
      <c r="K14" s="26" t="s">
        <v>18</v>
      </c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22">
        <f>SUM(L14:W14)</f>
        <v>0</v>
      </c>
      <c r="Y14" s="109" t="s">
        <v>67</v>
      </c>
      <c r="Z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</row>
    <row r="15" spans="2:62" s="3" customFormat="1" ht="19.5" customHeight="1" x14ac:dyDescent="0.2">
      <c r="B15" s="77"/>
      <c r="C15" s="46"/>
      <c r="D15" s="52"/>
      <c r="E15" s="52"/>
      <c r="F15" s="52"/>
      <c r="G15" s="44"/>
      <c r="H15" s="53"/>
      <c r="I15" s="52"/>
      <c r="J15" s="52"/>
      <c r="K15" s="26" t="s">
        <v>19</v>
      </c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22">
        <f>SUM(L15:W15)</f>
        <v>0</v>
      </c>
      <c r="Y15" s="107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</row>
    <row r="16" spans="2:62" ht="140.25" customHeight="1" thickBot="1" x14ac:dyDescent="0.25">
      <c r="B16" s="77"/>
      <c r="C16" s="46"/>
      <c r="D16" s="52"/>
      <c r="E16" s="52"/>
      <c r="F16" s="52"/>
      <c r="G16" s="45"/>
      <c r="H16" s="53"/>
      <c r="I16" s="52"/>
      <c r="J16" s="52"/>
      <c r="K16" s="26" t="s">
        <v>20</v>
      </c>
      <c r="L16" s="24"/>
      <c r="M16" s="24" t="str">
        <f t="shared" ref="M16:W16" si="1">IF(ISERROR(M15/M14),"-",M15/M14)</f>
        <v>-</v>
      </c>
      <c r="N16" s="24" t="str">
        <f t="shared" si="1"/>
        <v>-</v>
      </c>
      <c r="O16" s="24" t="str">
        <f t="shared" si="1"/>
        <v>-</v>
      </c>
      <c r="P16" s="24" t="str">
        <f t="shared" si="1"/>
        <v>-</v>
      </c>
      <c r="Q16" s="24" t="str">
        <f t="shared" si="1"/>
        <v>-</v>
      </c>
      <c r="R16" s="24" t="str">
        <f t="shared" si="1"/>
        <v>-</v>
      </c>
      <c r="S16" s="24" t="str">
        <f t="shared" si="1"/>
        <v>-</v>
      </c>
      <c r="T16" s="24" t="str">
        <f t="shared" si="1"/>
        <v>-</v>
      </c>
      <c r="U16" s="24" t="str">
        <f t="shared" si="1"/>
        <v>-</v>
      </c>
      <c r="V16" s="24" t="str">
        <f t="shared" si="1"/>
        <v>-</v>
      </c>
      <c r="W16" s="24" t="str">
        <f t="shared" si="1"/>
        <v>-</v>
      </c>
      <c r="X16" s="23" t="e">
        <f>X15/X14</f>
        <v>#DIV/0!</v>
      </c>
      <c r="Y16" s="108"/>
      <c r="AX16" s="2"/>
      <c r="AY16" s="2"/>
      <c r="AZ16" s="2"/>
      <c r="BA16" s="2"/>
      <c r="BB16" s="2"/>
      <c r="BC16" s="2"/>
      <c r="BD16" s="2"/>
      <c r="BE16" s="2"/>
    </row>
    <row r="17" spans="2:27" ht="19.5" customHeight="1" x14ac:dyDescent="0.2">
      <c r="B17" s="64" t="s">
        <v>68</v>
      </c>
      <c r="C17" s="111" t="s">
        <v>69</v>
      </c>
      <c r="D17" s="52" t="s">
        <v>70</v>
      </c>
      <c r="E17" s="52" t="s">
        <v>71</v>
      </c>
      <c r="F17" s="52" t="s">
        <v>72</v>
      </c>
      <c r="G17" s="44"/>
      <c r="H17" s="53" t="s">
        <v>73</v>
      </c>
      <c r="I17" s="52" t="s">
        <v>74</v>
      </c>
      <c r="J17" s="52" t="s">
        <v>75</v>
      </c>
      <c r="K17" s="26" t="s">
        <v>18</v>
      </c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22">
        <f>SUM(L17:W17)</f>
        <v>0</v>
      </c>
      <c r="Y17" s="109" t="s">
        <v>76</v>
      </c>
    </row>
    <row r="18" spans="2:27" ht="19.5" customHeight="1" x14ac:dyDescent="0.2">
      <c r="B18" s="64"/>
      <c r="C18" s="111"/>
      <c r="D18" s="52"/>
      <c r="E18" s="52"/>
      <c r="F18" s="52"/>
      <c r="G18" s="44"/>
      <c r="H18" s="53"/>
      <c r="I18" s="52"/>
      <c r="J18" s="52"/>
      <c r="K18" s="26" t="s">
        <v>19</v>
      </c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22">
        <f>SUM(L18:W18)</f>
        <v>0</v>
      </c>
      <c r="Y18" s="107"/>
    </row>
    <row r="19" spans="2:27" ht="134.25" customHeight="1" thickBot="1" x14ac:dyDescent="0.3">
      <c r="B19" s="64"/>
      <c r="C19" s="111"/>
      <c r="D19" s="52"/>
      <c r="E19" s="52"/>
      <c r="F19" s="52"/>
      <c r="G19" s="45"/>
      <c r="H19" s="53"/>
      <c r="I19" s="52"/>
      <c r="J19" s="52"/>
      <c r="K19" s="26" t="s">
        <v>20</v>
      </c>
      <c r="L19" s="24" t="str">
        <f>IF(ISERROR(L18/L17),"-",L18/L17)</f>
        <v>-</v>
      </c>
      <c r="M19" s="24" t="str">
        <f t="shared" ref="M19:W19" si="2">IF(ISERROR(M18/M17),"-",M18/M17)</f>
        <v>-</v>
      </c>
      <c r="N19" s="24" t="str">
        <f t="shared" si="2"/>
        <v>-</v>
      </c>
      <c r="O19" s="24" t="str">
        <f t="shared" si="2"/>
        <v>-</v>
      </c>
      <c r="P19" s="24" t="str">
        <f t="shared" si="2"/>
        <v>-</v>
      </c>
      <c r="Q19" s="24" t="str">
        <f t="shared" si="2"/>
        <v>-</v>
      </c>
      <c r="R19" s="24" t="str">
        <f t="shared" si="2"/>
        <v>-</v>
      </c>
      <c r="S19" s="24" t="str">
        <f t="shared" si="2"/>
        <v>-</v>
      </c>
      <c r="T19" s="24" t="str">
        <f t="shared" si="2"/>
        <v>-</v>
      </c>
      <c r="U19" s="24" t="str">
        <f t="shared" si="2"/>
        <v>-</v>
      </c>
      <c r="V19" s="24" t="str">
        <f t="shared" si="2"/>
        <v>-</v>
      </c>
      <c r="W19" s="24" t="str">
        <f t="shared" si="2"/>
        <v>-</v>
      </c>
      <c r="X19" s="23" t="e">
        <f>X18/X17</f>
        <v>#DIV/0!</v>
      </c>
      <c r="Y19" s="108"/>
      <c r="AA19"/>
    </row>
    <row r="20" spans="2:27" ht="19.5" customHeight="1" x14ac:dyDescent="0.2">
      <c r="B20" s="64" t="s">
        <v>77</v>
      </c>
      <c r="C20" s="111" t="s">
        <v>84</v>
      </c>
      <c r="D20" s="52" t="s">
        <v>78</v>
      </c>
      <c r="E20" s="52" t="s">
        <v>79</v>
      </c>
      <c r="F20" s="52" t="s">
        <v>80</v>
      </c>
      <c r="G20" s="44"/>
      <c r="H20" s="60" t="s">
        <v>81</v>
      </c>
      <c r="I20" s="52" t="s">
        <v>82</v>
      </c>
      <c r="J20" s="52" t="s">
        <v>83</v>
      </c>
      <c r="K20" s="26" t="s">
        <v>18</v>
      </c>
      <c r="L20" s="12"/>
      <c r="M20" s="12"/>
      <c r="N20" s="12">
        <v>1</v>
      </c>
      <c r="O20" s="12"/>
      <c r="P20" s="12"/>
      <c r="Q20" s="12">
        <v>1</v>
      </c>
      <c r="R20" s="12"/>
      <c r="S20" s="12"/>
      <c r="T20" s="12">
        <v>1</v>
      </c>
      <c r="U20" s="12"/>
      <c r="V20" s="12"/>
      <c r="W20" s="12">
        <v>1</v>
      </c>
      <c r="X20" s="22">
        <f>SUM(L20:W20)</f>
        <v>4</v>
      </c>
      <c r="Y20" s="106"/>
    </row>
    <row r="21" spans="2:27" ht="19.5" customHeight="1" x14ac:dyDescent="0.2">
      <c r="B21" s="64"/>
      <c r="C21" s="111"/>
      <c r="D21" s="52"/>
      <c r="E21" s="52"/>
      <c r="F21" s="52"/>
      <c r="G21" s="44"/>
      <c r="H21" s="60"/>
      <c r="I21" s="52"/>
      <c r="J21" s="52"/>
      <c r="K21" s="26" t="s">
        <v>19</v>
      </c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22">
        <f>SUM(L21:W21)</f>
        <v>0</v>
      </c>
      <c r="Y21" s="107"/>
    </row>
    <row r="22" spans="2:27" ht="129" customHeight="1" thickBot="1" x14ac:dyDescent="0.25">
      <c r="B22" s="65"/>
      <c r="C22" s="111"/>
      <c r="D22" s="52"/>
      <c r="E22" s="52"/>
      <c r="F22" s="52"/>
      <c r="G22" s="45"/>
      <c r="H22" s="60"/>
      <c r="I22" s="52"/>
      <c r="J22" s="52"/>
      <c r="K22" s="26" t="s">
        <v>20</v>
      </c>
      <c r="L22" s="24" t="str">
        <f t="shared" ref="L22:W22" si="3">IF(ISERROR(L21/L20),"-",L21/L20)</f>
        <v>-</v>
      </c>
      <c r="M22" s="24" t="str">
        <f t="shared" si="3"/>
        <v>-</v>
      </c>
      <c r="N22" s="24">
        <f t="shared" si="3"/>
        <v>0</v>
      </c>
      <c r="O22" s="24" t="str">
        <f t="shared" si="3"/>
        <v>-</v>
      </c>
      <c r="P22" s="24" t="str">
        <f t="shared" si="3"/>
        <v>-</v>
      </c>
      <c r="Q22" s="24">
        <f t="shared" si="3"/>
        <v>0</v>
      </c>
      <c r="R22" s="24" t="str">
        <f t="shared" si="3"/>
        <v>-</v>
      </c>
      <c r="S22" s="24" t="str">
        <f t="shared" si="3"/>
        <v>-</v>
      </c>
      <c r="T22" s="24">
        <f t="shared" si="3"/>
        <v>0</v>
      </c>
      <c r="U22" s="24" t="str">
        <f t="shared" si="3"/>
        <v>-</v>
      </c>
      <c r="V22" s="24" t="str">
        <f t="shared" si="3"/>
        <v>-</v>
      </c>
      <c r="W22" s="24">
        <f t="shared" si="3"/>
        <v>0</v>
      </c>
      <c r="X22" s="23">
        <f>X21/X20</f>
        <v>0</v>
      </c>
      <c r="Y22" s="108"/>
    </row>
    <row r="23" spans="2:27" ht="108" customHeight="1" x14ac:dyDescent="0.2">
      <c r="B23" s="61" t="s">
        <v>85</v>
      </c>
      <c r="C23" s="111" t="s">
        <v>86</v>
      </c>
      <c r="D23" s="52" t="s">
        <v>87</v>
      </c>
      <c r="E23" s="43" t="s">
        <v>88</v>
      </c>
      <c r="F23" s="52" t="s">
        <v>89</v>
      </c>
      <c r="G23" s="44"/>
      <c r="H23" s="52" t="s">
        <v>125</v>
      </c>
      <c r="I23" s="52" t="s">
        <v>90</v>
      </c>
      <c r="J23" s="52" t="s">
        <v>91</v>
      </c>
      <c r="K23" s="26" t="s">
        <v>18</v>
      </c>
      <c r="L23" s="12"/>
      <c r="M23" s="12"/>
      <c r="N23" s="12">
        <v>1</v>
      </c>
      <c r="O23" s="12"/>
      <c r="P23" s="12"/>
      <c r="Q23" s="12">
        <v>1</v>
      </c>
      <c r="R23" s="12"/>
      <c r="S23" s="12"/>
      <c r="T23" s="12">
        <v>1</v>
      </c>
      <c r="U23" s="12"/>
      <c r="V23" s="12"/>
      <c r="W23" s="12">
        <v>1</v>
      </c>
      <c r="X23" s="22">
        <f>SUM(L23:W23)</f>
        <v>4</v>
      </c>
      <c r="Y23" s="106"/>
    </row>
    <row r="24" spans="2:27" ht="41.25" customHeight="1" x14ac:dyDescent="0.2">
      <c r="B24" s="62"/>
      <c r="C24" s="111"/>
      <c r="D24" s="52"/>
      <c r="E24" s="44"/>
      <c r="F24" s="52"/>
      <c r="G24" s="44"/>
      <c r="H24" s="52"/>
      <c r="I24" s="52"/>
      <c r="J24" s="52"/>
      <c r="K24" s="26" t="s">
        <v>19</v>
      </c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22">
        <f>SUM(L24:W24)</f>
        <v>0</v>
      </c>
      <c r="Y24" s="107"/>
    </row>
    <row r="25" spans="2:27" ht="87" customHeight="1" thickBot="1" x14ac:dyDescent="0.25">
      <c r="B25" s="63"/>
      <c r="C25" s="111"/>
      <c r="D25" s="52"/>
      <c r="E25" s="45"/>
      <c r="F25" s="52"/>
      <c r="G25" s="45"/>
      <c r="H25" s="52"/>
      <c r="I25" s="52"/>
      <c r="J25" s="52"/>
      <c r="K25" s="26" t="s">
        <v>20</v>
      </c>
      <c r="L25" s="24" t="str">
        <f>IF(ISERROR(L24/L23),"-",L24/L23)</f>
        <v>-</v>
      </c>
      <c r="M25" s="24" t="str">
        <f t="shared" ref="M25:W25" si="4">IF(ISERROR(M24/M23),"-",M24/M23)</f>
        <v>-</v>
      </c>
      <c r="N25" s="24">
        <f t="shared" si="4"/>
        <v>0</v>
      </c>
      <c r="O25" s="24" t="str">
        <f t="shared" si="4"/>
        <v>-</v>
      </c>
      <c r="P25" s="24" t="str">
        <f t="shared" si="4"/>
        <v>-</v>
      </c>
      <c r="Q25" s="24">
        <f t="shared" si="4"/>
        <v>0</v>
      </c>
      <c r="R25" s="24" t="str">
        <f t="shared" si="4"/>
        <v>-</v>
      </c>
      <c r="S25" s="24" t="str">
        <f t="shared" si="4"/>
        <v>-</v>
      </c>
      <c r="T25" s="24">
        <f t="shared" si="4"/>
        <v>0</v>
      </c>
      <c r="U25" s="24" t="str">
        <f t="shared" si="4"/>
        <v>-</v>
      </c>
      <c r="V25" s="24" t="str">
        <f t="shared" si="4"/>
        <v>-</v>
      </c>
      <c r="W25" s="24">
        <f t="shared" si="4"/>
        <v>0</v>
      </c>
      <c r="X25" s="23">
        <f>X24/X23</f>
        <v>0</v>
      </c>
      <c r="Y25" s="108"/>
    </row>
    <row r="26" spans="2:27" ht="37.5" customHeight="1" x14ac:dyDescent="0.2">
      <c r="B26" s="40" t="s">
        <v>92</v>
      </c>
      <c r="C26" s="66" t="s">
        <v>93</v>
      </c>
      <c r="D26" s="68" t="s">
        <v>96</v>
      </c>
      <c r="E26" s="68" t="s">
        <v>103</v>
      </c>
      <c r="F26" s="68"/>
      <c r="G26" s="69"/>
      <c r="H26" s="123" t="s">
        <v>129</v>
      </c>
      <c r="I26" s="68" t="s">
        <v>105</v>
      </c>
      <c r="J26" s="43" t="s">
        <v>106</v>
      </c>
      <c r="K26" s="126" t="s">
        <v>138</v>
      </c>
      <c r="L26" s="12"/>
      <c r="M26" s="12"/>
      <c r="N26" s="12">
        <v>1</v>
      </c>
      <c r="O26" s="12"/>
      <c r="P26" s="12"/>
      <c r="Q26" s="12">
        <v>1</v>
      </c>
      <c r="R26" s="12"/>
      <c r="S26" s="12"/>
      <c r="T26" s="12">
        <v>1</v>
      </c>
      <c r="U26" s="12"/>
      <c r="V26" s="12"/>
      <c r="W26" s="12">
        <v>1</v>
      </c>
      <c r="X26" s="22">
        <f>SUM(L26:W26)</f>
        <v>4</v>
      </c>
      <c r="Y26" s="106"/>
    </row>
    <row r="27" spans="2:27" ht="40.5" customHeight="1" x14ac:dyDescent="0.2">
      <c r="B27" s="41"/>
      <c r="C27" s="67"/>
      <c r="D27" s="69"/>
      <c r="E27" s="69"/>
      <c r="F27" s="69"/>
      <c r="G27" s="69"/>
      <c r="H27" s="124"/>
      <c r="I27" s="69"/>
      <c r="J27" s="44"/>
      <c r="K27" s="25" t="s">
        <v>139</v>
      </c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22">
        <f>SUM(L27:W27)</f>
        <v>0</v>
      </c>
      <c r="Y27" s="107"/>
    </row>
    <row r="28" spans="2:27" ht="123.75" customHeight="1" x14ac:dyDescent="0.2">
      <c r="B28" s="41"/>
      <c r="C28" s="67"/>
      <c r="D28" s="69"/>
      <c r="E28" s="72"/>
      <c r="F28" s="72"/>
      <c r="G28" s="69"/>
      <c r="H28" s="124"/>
      <c r="I28" s="72"/>
      <c r="J28" s="45"/>
      <c r="K28" s="26" t="s">
        <v>20</v>
      </c>
      <c r="L28" s="24" t="str">
        <f>IF(ISERROR(L26/L21),"-",L26/L21)</f>
        <v>-</v>
      </c>
      <c r="M28" s="24" t="str">
        <f t="shared" ref="M28:V28" si="5">IF(ISERROR(M26/M21),"-",M26/M21)</f>
        <v>-</v>
      </c>
      <c r="N28" s="24">
        <v>0</v>
      </c>
      <c r="O28" s="24" t="str">
        <f t="shared" si="5"/>
        <v>-</v>
      </c>
      <c r="P28" s="24" t="str">
        <f t="shared" si="5"/>
        <v>-</v>
      </c>
      <c r="Q28" s="24">
        <v>0</v>
      </c>
      <c r="R28" s="24" t="str">
        <f t="shared" si="5"/>
        <v>-</v>
      </c>
      <c r="S28" s="24" t="str">
        <f t="shared" si="5"/>
        <v>-</v>
      </c>
      <c r="T28" s="24">
        <v>0</v>
      </c>
      <c r="U28" s="24" t="str">
        <f t="shared" si="5"/>
        <v>-</v>
      </c>
      <c r="V28" s="24" t="str">
        <f t="shared" si="5"/>
        <v>-</v>
      </c>
      <c r="W28" s="24">
        <v>0</v>
      </c>
      <c r="X28" s="23">
        <v>0</v>
      </c>
      <c r="Y28" s="107"/>
    </row>
    <row r="29" spans="2:27" ht="36" customHeight="1" x14ac:dyDescent="0.2">
      <c r="B29" s="41"/>
      <c r="C29" s="67"/>
      <c r="D29" s="69"/>
      <c r="E29" s="68" t="s">
        <v>104</v>
      </c>
      <c r="F29" s="68"/>
      <c r="G29" s="69"/>
      <c r="H29" s="124"/>
      <c r="I29" s="68" t="s">
        <v>100</v>
      </c>
      <c r="J29" s="43" t="s">
        <v>107</v>
      </c>
      <c r="K29" s="26" t="s">
        <v>115</v>
      </c>
      <c r="L29" s="12"/>
      <c r="M29" s="12"/>
      <c r="N29" s="12">
        <v>1</v>
      </c>
      <c r="O29" s="12"/>
      <c r="P29" s="12"/>
      <c r="Q29" s="12">
        <v>1</v>
      </c>
      <c r="R29" s="12"/>
      <c r="S29" s="12"/>
      <c r="T29" s="12">
        <v>1</v>
      </c>
      <c r="U29" s="12"/>
      <c r="V29" s="12"/>
      <c r="W29" s="12">
        <v>1</v>
      </c>
      <c r="X29" s="127">
        <f>W29+T29+Q29+N29</f>
        <v>4</v>
      </c>
      <c r="Y29" s="107"/>
    </row>
    <row r="30" spans="2:27" ht="44.25" customHeight="1" x14ac:dyDescent="0.2">
      <c r="B30" s="41"/>
      <c r="C30" s="67"/>
      <c r="D30" s="69"/>
      <c r="E30" s="69"/>
      <c r="F30" s="69"/>
      <c r="G30" s="69"/>
      <c r="H30" s="124"/>
      <c r="I30" s="69"/>
      <c r="J30" s="44"/>
      <c r="K30" s="26" t="s">
        <v>139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22"/>
      <c r="Y30" s="107"/>
    </row>
    <row r="31" spans="2:27" ht="123.75" customHeight="1" x14ac:dyDescent="0.2">
      <c r="B31" s="41"/>
      <c r="C31" s="67"/>
      <c r="D31" s="69"/>
      <c r="E31" s="69"/>
      <c r="F31" s="72"/>
      <c r="G31" s="69"/>
      <c r="H31" s="124"/>
      <c r="I31" s="72"/>
      <c r="J31" s="45"/>
      <c r="K31" s="26" t="s">
        <v>140</v>
      </c>
      <c r="L31" s="24" t="str">
        <f>IF(ISERROR(L29/L22),"-",L29/L22)</f>
        <v>-</v>
      </c>
      <c r="M31" s="24" t="str">
        <f t="shared" ref="M31:V31" si="6">IF(ISERROR(M29/M22),"-",M29/M22)</f>
        <v>-</v>
      </c>
      <c r="N31" s="24">
        <v>0</v>
      </c>
      <c r="O31" s="24" t="str">
        <f t="shared" si="6"/>
        <v>-</v>
      </c>
      <c r="P31" s="24" t="str">
        <f t="shared" si="6"/>
        <v>-</v>
      </c>
      <c r="Q31" s="24">
        <v>0</v>
      </c>
      <c r="R31" s="24" t="str">
        <f t="shared" si="6"/>
        <v>-</v>
      </c>
      <c r="S31" s="24" t="str">
        <f t="shared" si="6"/>
        <v>-</v>
      </c>
      <c r="T31" s="24">
        <v>0</v>
      </c>
      <c r="U31" s="24" t="str">
        <f t="shared" si="6"/>
        <v>-</v>
      </c>
      <c r="V31" s="24" t="str">
        <f t="shared" si="6"/>
        <v>-</v>
      </c>
      <c r="W31" s="24">
        <v>0</v>
      </c>
      <c r="X31" s="23">
        <v>0</v>
      </c>
      <c r="Y31" s="107"/>
    </row>
    <row r="32" spans="2:27" ht="80.25" customHeight="1" x14ac:dyDescent="0.2">
      <c r="B32" s="41"/>
      <c r="C32" s="67"/>
      <c r="D32" s="69"/>
      <c r="E32" s="68" t="s">
        <v>108</v>
      </c>
      <c r="F32" s="38"/>
      <c r="G32" s="69"/>
      <c r="H32" s="124"/>
      <c r="I32" s="68" t="s">
        <v>109</v>
      </c>
      <c r="J32" s="43" t="s">
        <v>111</v>
      </c>
      <c r="K32" s="26" t="s">
        <v>115</v>
      </c>
      <c r="L32" s="12"/>
      <c r="M32" s="12"/>
      <c r="N32" s="12">
        <v>1</v>
      </c>
      <c r="O32" s="12"/>
      <c r="P32" s="12"/>
      <c r="Q32" s="12">
        <v>1</v>
      </c>
      <c r="R32" s="12"/>
      <c r="S32" s="12"/>
      <c r="T32" s="12">
        <v>1</v>
      </c>
      <c r="U32" s="12"/>
      <c r="V32" s="12"/>
      <c r="W32" s="12">
        <v>1</v>
      </c>
      <c r="X32" s="127">
        <f>W32+T32+Q32+N32</f>
        <v>4</v>
      </c>
      <c r="Y32" s="107"/>
    </row>
    <row r="33" spans="2:25" ht="44.25" customHeight="1" x14ac:dyDescent="0.2">
      <c r="B33" s="41"/>
      <c r="C33" s="67"/>
      <c r="D33" s="69"/>
      <c r="E33" s="69"/>
      <c r="F33" s="38"/>
      <c r="G33" s="69"/>
      <c r="H33" s="124"/>
      <c r="I33" s="69"/>
      <c r="J33" s="44"/>
      <c r="K33" s="26" t="s">
        <v>139</v>
      </c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22"/>
      <c r="Y33" s="107"/>
    </row>
    <row r="34" spans="2:25" ht="123.75" customHeight="1" x14ac:dyDescent="0.2">
      <c r="B34" s="41"/>
      <c r="C34" s="67"/>
      <c r="D34" s="69"/>
      <c r="E34" s="72"/>
      <c r="F34" s="39"/>
      <c r="G34" s="69"/>
      <c r="H34" s="124"/>
      <c r="I34" s="72"/>
      <c r="J34" s="45"/>
      <c r="K34" s="26" t="s">
        <v>140</v>
      </c>
      <c r="L34" s="24" t="str">
        <f>IF(ISERROR(L32/L23),"-",L32/L23)</f>
        <v>-</v>
      </c>
      <c r="M34" s="24" t="str">
        <f>IF(ISERROR(M32/M23),"-",M32/M23)</f>
        <v>-</v>
      </c>
      <c r="N34" s="24">
        <v>0</v>
      </c>
      <c r="O34" s="24" t="str">
        <f>IF(ISERROR(O32/O23),"-",O32/O23)</f>
        <v>-</v>
      </c>
      <c r="P34" s="24" t="str">
        <f>IF(ISERROR(P32/P23),"-",P32/P23)</f>
        <v>-</v>
      </c>
      <c r="Q34" s="24">
        <v>0</v>
      </c>
      <c r="R34" s="24" t="str">
        <f>IF(ISERROR(R32/R23),"-",R32/R23)</f>
        <v>-</v>
      </c>
      <c r="S34" s="24" t="str">
        <f>IF(ISERROR(S32/S23),"-",S32/S23)</f>
        <v>-</v>
      </c>
      <c r="T34" s="24">
        <v>0</v>
      </c>
      <c r="U34" s="24" t="str">
        <f>IF(ISERROR(U32/U23),"-",U32/U23)</f>
        <v>-</v>
      </c>
      <c r="V34" s="24" t="str">
        <f>IF(ISERROR(V32/V23),"-",V32/V23)</f>
        <v>-</v>
      </c>
      <c r="W34" s="24">
        <v>0</v>
      </c>
      <c r="X34" s="23">
        <v>0</v>
      </c>
      <c r="Y34" s="107"/>
    </row>
    <row r="35" spans="2:25" ht="94.5" customHeight="1" x14ac:dyDescent="0.2">
      <c r="B35" s="41"/>
      <c r="C35" s="67"/>
      <c r="D35" s="69"/>
      <c r="E35" s="36" t="s">
        <v>97</v>
      </c>
      <c r="F35" s="38"/>
      <c r="G35" s="69"/>
      <c r="H35" s="124"/>
      <c r="I35" s="36" t="s">
        <v>102</v>
      </c>
      <c r="J35" s="37" t="s">
        <v>106</v>
      </c>
      <c r="K35" s="26" t="s">
        <v>115</v>
      </c>
      <c r="L35" s="12"/>
      <c r="M35" s="12"/>
      <c r="N35" s="12">
        <v>1</v>
      </c>
      <c r="O35" s="12"/>
      <c r="P35" s="12"/>
      <c r="Q35" s="12">
        <v>1</v>
      </c>
      <c r="R35" s="12"/>
      <c r="S35" s="12"/>
      <c r="T35" s="12">
        <v>1</v>
      </c>
      <c r="U35" s="12"/>
      <c r="V35" s="12"/>
      <c r="W35" s="12">
        <v>1</v>
      </c>
      <c r="X35" s="22">
        <f>SUM(L35:W35)</f>
        <v>4</v>
      </c>
      <c r="Y35" s="107"/>
    </row>
    <row r="36" spans="2:25" ht="44.25" customHeight="1" x14ac:dyDescent="0.2">
      <c r="B36" s="41"/>
      <c r="C36" s="67"/>
      <c r="D36" s="69"/>
      <c r="E36" s="36" t="s">
        <v>98</v>
      </c>
      <c r="F36" s="38"/>
      <c r="G36" s="69"/>
      <c r="H36" s="124"/>
      <c r="I36" s="36" t="s">
        <v>112</v>
      </c>
      <c r="J36" s="37" t="s">
        <v>113</v>
      </c>
      <c r="K36" s="26" t="s">
        <v>115</v>
      </c>
      <c r="L36" s="12"/>
      <c r="M36" s="12"/>
      <c r="N36" s="12">
        <v>1</v>
      </c>
      <c r="O36" s="12"/>
      <c r="P36" s="12"/>
      <c r="Q36" s="12">
        <v>1</v>
      </c>
      <c r="R36" s="12"/>
      <c r="S36" s="12"/>
      <c r="T36" s="12">
        <v>1</v>
      </c>
      <c r="U36" s="12"/>
      <c r="V36" s="12"/>
      <c r="W36" s="12">
        <v>1</v>
      </c>
      <c r="X36" s="22"/>
      <c r="Y36" s="107"/>
    </row>
    <row r="37" spans="2:25" ht="123.75" customHeight="1" thickBot="1" x14ac:dyDescent="0.25">
      <c r="B37" s="41"/>
      <c r="C37" s="67"/>
      <c r="D37" s="69"/>
      <c r="E37" s="36" t="s">
        <v>99</v>
      </c>
      <c r="F37" s="39" t="s">
        <v>110</v>
      </c>
      <c r="G37" s="72"/>
      <c r="H37" s="125"/>
      <c r="I37" s="36" t="s">
        <v>101</v>
      </c>
      <c r="J37" s="37" t="s">
        <v>114</v>
      </c>
      <c r="K37" s="26" t="s">
        <v>115</v>
      </c>
      <c r="L37" s="24" t="str">
        <f>IF(ISERROR(L35/L26),"-",L35/L26)</f>
        <v>-</v>
      </c>
      <c r="M37" s="24" t="str">
        <f>IF(ISERROR(M35/M26),"-",M35/M26)</f>
        <v>-</v>
      </c>
      <c r="N37" s="24">
        <v>0</v>
      </c>
      <c r="O37" s="24" t="str">
        <f>IF(ISERROR(O35/O26),"-",O35/O26)</f>
        <v>-</v>
      </c>
      <c r="P37" s="24" t="str">
        <f>IF(ISERROR(P35/P26),"-",P35/P26)</f>
        <v>-</v>
      </c>
      <c r="Q37" s="24">
        <v>0</v>
      </c>
      <c r="R37" s="24" t="str">
        <f>IF(ISERROR(R35/R26),"-",R35/R26)</f>
        <v>-</v>
      </c>
      <c r="S37" s="24" t="str">
        <f>IF(ISERROR(S35/S26),"-",S35/S26)</f>
        <v>-</v>
      </c>
      <c r="T37" s="24">
        <v>0</v>
      </c>
      <c r="U37" s="24" t="str">
        <f>IF(ISERROR(U35/U26),"-",U35/U26)</f>
        <v>-</v>
      </c>
      <c r="V37" s="24" t="str">
        <f>IF(ISERROR(V35/V26),"-",V35/V26)</f>
        <v>-</v>
      </c>
      <c r="W37" s="24">
        <v>0</v>
      </c>
      <c r="X37" s="23">
        <v>0</v>
      </c>
      <c r="Y37" s="108"/>
    </row>
    <row r="38" spans="2:25" ht="19.5" customHeight="1" x14ac:dyDescent="0.2">
      <c r="B38" s="40" t="s">
        <v>94</v>
      </c>
      <c r="C38" s="66" t="s">
        <v>95</v>
      </c>
      <c r="D38" s="43" t="s">
        <v>116</v>
      </c>
      <c r="E38" s="43" t="s">
        <v>121</v>
      </c>
      <c r="F38" s="43" t="s">
        <v>117</v>
      </c>
      <c r="G38" s="43"/>
      <c r="H38" s="43" t="s">
        <v>125</v>
      </c>
      <c r="I38" s="43" t="s">
        <v>118</v>
      </c>
      <c r="J38" s="43" t="s">
        <v>124</v>
      </c>
      <c r="K38" s="26" t="s">
        <v>18</v>
      </c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22">
        <f>SUM(L38:W38)</f>
        <v>0</v>
      </c>
      <c r="Y38" s="106"/>
    </row>
    <row r="39" spans="2:25" s="5" customFormat="1" ht="43.5" customHeight="1" x14ac:dyDescent="0.2">
      <c r="B39" s="41"/>
      <c r="C39" s="67"/>
      <c r="D39" s="44"/>
      <c r="E39" s="44"/>
      <c r="F39" s="44"/>
      <c r="G39" s="44"/>
      <c r="H39" s="44"/>
      <c r="I39" s="44"/>
      <c r="J39" s="44"/>
      <c r="K39" s="26" t="s">
        <v>19</v>
      </c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22">
        <f>SUM(L39:W39)</f>
        <v>0</v>
      </c>
      <c r="Y39" s="107"/>
    </row>
    <row r="40" spans="2:25" ht="120.75" customHeight="1" x14ac:dyDescent="0.2">
      <c r="B40" s="41"/>
      <c r="C40" s="67"/>
      <c r="D40" s="44"/>
      <c r="E40" s="44"/>
      <c r="F40" s="44"/>
      <c r="G40" s="44"/>
      <c r="H40" s="44"/>
      <c r="I40" s="44"/>
      <c r="J40" s="44"/>
      <c r="K40" s="26" t="s">
        <v>20</v>
      </c>
      <c r="L40" s="24" t="str">
        <f>IF(ISERROR(L39/L38),"-",L39/L38)</f>
        <v>-</v>
      </c>
      <c r="M40" s="24" t="str">
        <f t="shared" ref="M40:W40" si="7">IF(ISERROR(M39/M38),"-",M39/M38)</f>
        <v>-</v>
      </c>
      <c r="N40" s="24" t="str">
        <f t="shared" si="7"/>
        <v>-</v>
      </c>
      <c r="O40" s="24" t="str">
        <f t="shared" si="7"/>
        <v>-</v>
      </c>
      <c r="P40" s="24" t="str">
        <f t="shared" si="7"/>
        <v>-</v>
      </c>
      <c r="Q40" s="24" t="str">
        <f t="shared" si="7"/>
        <v>-</v>
      </c>
      <c r="R40" s="24" t="str">
        <f t="shared" si="7"/>
        <v>-</v>
      </c>
      <c r="S40" s="24" t="str">
        <f t="shared" si="7"/>
        <v>-</v>
      </c>
      <c r="T40" s="24" t="str">
        <f t="shared" si="7"/>
        <v>-</v>
      </c>
      <c r="U40" s="24" t="str">
        <f t="shared" si="7"/>
        <v>-</v>
      </c>
      <c r="V40" s="24" t="str">
        <f t="shared" si="7"/>
        <v>-</v>
      </c>
      <c r="W40" s="24" t="str">
        <f t="shared" si="7"/>
        <v>-</v>
      </c>
      <c r="X40" s="23" t="e">
        <f>X39/X38</f>
        <v>#DIV/0!</v>
      </c>
      <c r="Y40" s="107"/>
    </row>
    <row r="41" spans="2:25" ht="120.75" customHeight="1" thickBot="1" x14ac:dyDescent="0.25">
      <c r="B41" s="42"/>
      <c r="C41" s="110"/>
      <c r="D41" s="45"/>
      <c r="E41" s="45"/>
      <c r="F41" s="45"/>
      <c r="G41" s="45"/>
      <c r="H41" s="45"/>
      <c r="I41" s="45"/>
      <c r="J41" s="45"/>
      <c r="K41" s="26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3"/>
      <c r="Y41" s="108"/>
    </row>
    <row r="42" spans="2:25" ht="19.5" customHeight="1" x14ac:dyDescent="0.2">
      <c r="B42" s="46" t="s">
        <v>119</v>
      </c>
      <c r="C42" s="46" t="s">
        <v>95</v>
      </c>
      <c r="D42" s="75" t="s">
        <v>120</v>
      </c>
      <c r="E42" s="75" t="s">
        <v>122</v>
      </c>
      <c r="F42" s="75" t="s">
        <v>117</v>
      </c>
      <c r="G42" s="69"/>
      <c r="H42" s="112" t="s">
        <v>125</v>
      </c>
      <c r="I42" s="75" t="s">
        <v>123</v>
      </c>
      <c r="J42" s="75" t="s">
        <v>124</v>
      </c>
      <c r="K42" s="26" t="s">
        <v>18</v>
      </c>
      <c r="L42" s="12"/>
      <c r="M42" s="12"/>
      <c r="N42" s="12">
        <v>1</v>
      </c>
      <c r="O42" s="12"/>
      <c r="P42" s="12"/>
      <c r="Q42" s="12">
        <v>1</v>
      </c>
      <c r="R42" s="12"/>
      <c r="S42" s="12"/>
      <c r="T42" s="12">
        <v>1</v>
      </c>
      <c r="U42" s="12"/>
      <c r="V42" s="12"/>
      <c r="W42" s="12">
        <v>1</v>
      </c>
      <c r="X42" s="22">
        <f>SUM(L42:W42)</f>
        <v>4</v>
      </c>
      <c r="Y42" s="106"/>
    </row>
    <row r="43" spans="2:25" ht="19.5" customHeight="1" x14ac:dyDescent="0.2">
      <c r="B43" s="46"/>
      <c r="C43" s="46"/>
      <c r="D43" s="75"/>
      <c r="E43" s="75"/>
      <c r="F43" s="75"/>
      <c r="G43" s="69"/>
      <c r="H43" s="112"/>
      <c r="I43" s="75"/>
      <c r="J43" s="75"/>
      <c r="K43" s="26" t="s">
        <v>19</v>
      </c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22">
        <f>SUM(L43:W43)</f>
        <v>0</v>
      </c>
      <c r="Y43" s="107"/>
    </row>
    <row r="44" spans="2:25" ht="144" customHeight="1" thickBot="1" x14ac:dyDescent="0.25">
      <c r="B44" s="46"/>
      <c r="C44" s="46"/>
      <c r="D44" s="75"/>
      <c r="E44" s="75"/>
      <c r="F44" s="75"/>
      <c r="G44" s="72"/>
      <c r="H44" s="112"/>
      <c r="I44" s="75"/>
      <c r="J44" s="75"/>
      <c r="K44" s="26" t="s">
        <v>20</v>
      </c>
      <c r="L44" s="24" t="str">
        <f>IF(ISERROR(L43/L42),"-",L43/L42)</f>
        <v>-</v>
      </c>
      <c r="M44" s="24" t="str">
        <f t="shared" ref="M44:W44" si="8">IF(ISERROR(M43/M42),"-",M43/M42)</f>
        <v>-</v>
      </c>
      <c r="N44" s="24">
        <f t="shared" si="8"/>
        <v>0</v>
      </c>
      <c r="O44" s="24" t="str">
        <f t="shared" si="8"/>
        <v>-</v>
      </c>
      <c r="P44" s="24" t="str">
        <f t="shared" si="8"/>
        <v>-</v>
      </c>
      <c r="Q44" s="24">
        <f t="shared" si="8"/>
        <v>0</v>
      </c>
      <c r="R44" s="24" t="str">
        <f t="shared" si="8"/>
        <v>-</v>
      </c>
      <c r="S44" s="24" t="str">
        <f t="shared" si="8"/>
        <v>-</v>
      </c>
      <c r="T44" s="24">
        <f t="shared" si="8"/>
        <v>0</v>
      </c>
      <c r="U44" s="24" t="str">
        <f t="shared" si="8"/>
        <v>-</v>
      </c>
      <c r="V44" s="24" t="str">
        <f t="shared" si="8"/>
        <v>-</v>
      </c>
      <c r="W44" s="24">
        <f t="shared" si="8"/>
        <v>0</v>
      </c>
      <c r="X44" s="23">
        <f>X43/X42</f>
        <v>0</v>
      </c>
      <c r="Y44" s="108"/>
    </row>
    <row r="45" spans="2:25" ht="19.5" customHeight="1" x14ac:dyDescent="0.2">
      <c r="B45" s="46" t="s">
        <v>126</v>
      </c>
      <c r="C45" s="59" t="s">
        <v>95</v>
      </c>
      <c r="D45" s="113" t="s">
        <v>127</v>
      </c>
      <c r="E45" s="114" t="s">
        <v>128</v>
      </c>
      <c r="F45" s="53" t="s">
        <v>131</v>
      </c>
      <c r="G45" s="116"/>
      <c r="H45" s="118" t="s">
        <v>129</v>
      </c>
      <c r="I45" s="120" t="s">
        <v>130</v>
      </c>
      <c r="J45" s="53" t="s">
        <v>132</v>
      </c>
      <c r="K45" s="26" t="s">
        <v>18</v>
      </c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22">
        <f>SUM(L45:W45)</f>
        <v>0</v>
      </c>
      <c r="Y45" s="106"/>
    </row>
    <row r="46" spans="2:25" ht="19.5" customHeight="1" x14ac:dyDescent="0.2">
      <c r="B46" s="46"/>
      <c r="C46" s="59"/>
      <c r="D46" s="59"/>
      <c r="E46" s="114"/>
      <c r="F46" s="115"/>
      <c r="G46" s="116"/>
      <c r="H46" s="119"/>
      <c r="I46" s="121"/>
      <c r="J46" s="115"/>
      <c r="K46" s="26" t="s">
        <v>19</v>
      </c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22">
        <f>SUM(L46:W46)</f>
        <v>0</v>
      </c>
      <c r="Y46" s="107"/>
    </row>
    <row r="47" spans="2:25" ht="81.75" customHeight="1" thickBot="1" x14ac:dyDescent="0.25">
      <c r="B47" s="46"/>
      <c r="C47" s="59"/>
      <c r="D47" s="59"/>
      <c r="E47" s="114"/>
      <c r="F47" s="115"/>
      <c r="G47" s="117"/>
      <c r="H47" s="119"/>
      <c r="I47" s="121"/>
      <c r="J47" s="115"/>
      <c r="K47" s="26" t="s">
        <v>20</v>
      </c>
      <c r="L47" s="24" t="str">
        <f>IF(ISERROR(L46/L45),"-",L46/L45)</f>
        <v>-</v>
      </c>
      <c r="M47" s="24" t="str">
        <f t="shared" ref="M47:W47" si="9">IF(ISERROR(M46/M45),"-",M46/M45)</f>
        <v>-</v>
      </c>
      <c r="N47" s="24" t="str">
        <f t="shared" si="9"/>
        <v>-</v>
      </c>
      <c r="O47" s="24" t="str">
        <f t="shared" si="9"/>
        <v>-</v>
      </c>
      <c r="P47" s="24" t="str">
        <f t="shared" si="9"/>
        <v>-</v>
      </c>
      <c r="Q47" s="24" t="str">
        <f t="shared" si="9"/>
        <v>-</v>
      </c>
      <c r="R47" s="24" t="str">
        <f t="shared" si="9"/>
        <v>-</v>
      </c>
      <c r="S47" s="24" t="str">
        <f t="shared" si="9"/>
        <v>-</v>
      </c>
      <c r="T47" s="24" t="str">
        <f t="shared" si="9"/>
        <v>-</v>
      </c>
      <c r="U47" s="24" t="str">
        <f t="shared" si="9"/>
        <v>-</v>
      </c>
      <c r="V47" s="24" t="str">
        <f t="shared" si="9"/>
        <v>-</v>
      </c>
      <c r="W47" s="24" t="str">
        <f t="shared" si="9"/>
        <v>-</v>
      </c>
      <c r="X47" s="23">
        <v>0</v>
      </c>
      <c r="Y47" s="108"/>
    </row>
    <row r="48" spans="2:25" ht="19.5" hidden="1" customHeight="1" x14ac:dyDescent="0.2">
      <c r="B48" s="46" t="s">
        <v>133</v>
      </c>
      <c r="C48" s="46" t="s">
        <v>95</v>
      </c>
      <c r="D48" s="52"/>
      <c r="E48" s="52"/>
      <c r="F48" s="52"/>
      <c r="G48" s="43"/>
      <c r="H48" s="52"/>
      <c r="I48" s="52"/>
      <c r="J48" s="52"/>
      <c r="K48" s="26" t="s">
        <v>18</v>
      </c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22">
        <f>SUM(L48:W48)</f>
        <v>0</v>
      </c>
      <c r="Y48" s="106"/>
    </row>
    <row r="49" spans="2:25" ht="19.5" hidden="1" customHeight="1" x14ac:dyDescent="0.2">
      <c r="B49" s="46"/>
      <c r="C49" s="46"/>
      <c r="D49" s="52"/>
      <c r="E49" s="52"/>
      <c r="F49" s="52"/>
      <c r="G49" s="44"/>
      <c r="H49" s="52"/>
      <c r="I49" s="52"/>
      <c r="J49" s="52"/>
      <c r="K49" s="26" t="s">
        <v>19</v>
      </c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22">
        <f>SUM(L49:W49)</f>
        <v>0</v>
      </c>
      <c r="Y49" s="107"/>
    </row>
    <row r="50" spans="2:25" ht="33" hidden="1" customHeight="1" thickBot="1" x14ac:dyDescent="0.25">
      <c r="B50" s="47"/>
      <c r="C50" s="47"/>
      <c r="D50" s="57"/>
      <c r="E50" s="57"/>
      <c r="F50" s="57"/>
      <c r="G50" s="58"/>
      <c r="H50" s="57"/>
      <c r="I50" s="57"/>
      <c r="J50" s="57"/>
      <c r="K50" s="27" t="s">
        <v>20</v>
      </c>
      <c r="L50" s="24" t="str">
        <f>IF(ISERROR(L49/L48),"-",L49/L48)</f>
        <v>-</v>
      </c>
      <c r="M50" s="24" t="str">
        <f t="shared" ref="M50:W50" si="10">IF(ISERROR(M49/M48),"-",M49/M48)</f>
        <v>-</v>
      </c>
      <c r="N50" s="24" t="str">
        <f t="shared" si="10"/>
        <v>-</v>
      </c>
      <c r="O50" s="24" t="str">
        <f t="shared" si="10"/>
        <v>-</v>
      </c>
      <c r="P50" s="24" t="str">
        <f t="shared" si="10"/>
        <v>-</v>
      </c>
      <c r="Q50" s="24" t="str">
        <f t="shared" si="10"/>
        <v>-</v>
      </c>
      <c r="R50" s="24" t="str">
        <f t="shared" si="10"/>
        <v>-</v>
      </c>
      <c r="S50" s="24" t="str">
        <f t="shared" si="10"/>
        <v>-</v>
      </c>
      <c r="T50" s="24" t="str">
        <f t="shared" si="10"/>
        <v>-</v>
      </c>
      <c r="U50" s="24" t="str">
        <f t="shared" si="10"/>
        <v>-</v>
      </c>
      <c r="V50" s="24" t="str">
        <f t="shared" si="10"/>
        <v>-</v>
      </c>
      <c r="W50" s="24" t="str">
        <f t="shared" si="10"/>
        <v>-</v>
      </c>
      <c r="X50" s="23" t="e">
        <f>X49/X48</f>
        <v>#DIV/0!</v>
      </c>
      <c r="Y50" s="108"/>
    </row>
    <row r="51" spans="2:25" ht="19.5" customHeight="1" x14ac:dyDescent="0.2">
      <c r="B51" s="46" t="s">
        <v>134</v>
      </c>
      <c r="C51" s="46" t="s">
        <v>95</v>
      </c>
      <c r="D51" s="52" t="s">
        <v>135</v>
      </c>
      <c r="E51" s="52" t="s">
        <v>142</v>
      </c>
      <c r="F51" s="52" t="s">
        <v>136</v>
      </c>
      <c r="G51" s="43"/>
      <c r="H51" s="53" t="s">
        <v>129</v>
      </c>
      <c r="I51" s="52"/>
      <c r="J51" s="52"/>
      <c r="K51" s="26" t="s">
        <v>18</v>
      </c>
      <c r="L51" s="12"/>
      <c r="M51" s="12"/>
      <c r="N51" s="12">
        <v>1</v>
      </c>
      <c r="O51" s="12"/>
      <c r="P51" s="12"/>
      <c r="Q51" s="12">
        <v>1</v>
      </c>
      <c r="R51" s="12"/>
      <c r="S51" s="12"/>
      <c r="T51" s="12">
        <v>1</v>
      </c>
      <c r="U51" s="12"/>
      <c r="V51" s="12"/>
      <c r="W51" s="12">
        <v>1</v>
      </c>
      <c r="X51" s="22">
        <f>SUM(L51:W51)</f>
        <v>4</v>
      </c>
      <c r="Y51" s="106"/>
    </row>
    <row r="52" spans="2:25" ht="19.5" customHeight="1" x14ac:dyDescent="0.2">
      <c r="B52" s="46"/>
      <c r="C52" s="46"/>
      <c r="D52" s="52"/>
      <c r="E52" s="52"/>
      <c r="F52" s="52"/>
      <c r="G52" s="44"/>
      <c r="H52" s="53"/>
      <c r="I52" s="52"/>
      <c r="J52" s="52"/>
      <c r="K52" s="26" t="s">
        <v>19</v>
      </c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22">
        <f>SUM(L52:W52)</f>
        <v>0</v>
      </c>
      <c r="Y52" s="107"/>
    </row>
    <row r="53" spans="2:25" ht="182.25" customHeight="1" thickBot="1" x14ac:dyDescent="0.25">
      <c r="B53" s="47"/>
      <c r="C53" s="47"/>
      <c r="D53" s="57"/>
      <c r="E53" s="57"/>
      <c r="F53" s="57"/>
      <c r="G53" s="58"/>
      <c r="H53" s="122"/>
      <c r="I53" s="57"/>
      <c r="J53" s="57"/>
      <c r="K53" s="27" t="s">
        <v>20</v>
      </c>
      <c r="L53" s="24" t="str">
        <f>IF(ISERROR(L52/L51),"-",L52/L51)</f>
        <v>-</v>
      </c>
      <c r="M53" s="24" t="str">
        <f t="shared" ref="M53:W53" si="11">IF(ISERROR(M52/M51),"-",M52/M51)</f>
        <v>-</v>
      </c>
      <c r="N53" s="24">
        <f t="shared" si="11"/>
        <v>0</v>
      </c>
      <c r="O53" s="24" t="str">
        <f t="shared" si="11"/>
        <v>-</v>
      </c>
      <c r="P53" s="24" t="str">
        <f t="shared" si="11"/>
        <v>-</v>
      </c>
      <c r="Q53" s="24">
        <f t="shared" si="11"/>
        <v>0</v>
      </c>
      <c r="R53" s="24" t="str">
        <f t="shared" si="11"/>
        <v>-</v>
      </c>
      <c r="S53" s="24" t="str">
        <f t="shared" si="11"/>
        <v>-</v>
      </c>
      <c r="T53" s="24">
        <f t="shared" si="11"/>
        <v>0</v>
      </c>
      <c r="U53" s="24" t="str">
        <f t="shared" si="11"/>
        <v>-</v>
      </c>
      <c r="V53" s="24" t="str">
        <f t="shared" si="11"/>
        <v>-</v>
      </c>
      <c r="W53" s="24">
        <f t="shared" si="11"/>
        <v>0</v>
      </c>
      <c r="X53" s="23">
        <v>0</v>
      </c>
      <c r="Y53" s="108"/>
    </row>
    <row r="54" spans="2:25" ht="24" customHeight="1" x14ac:dyDescent="0.2">
      <c r="B54" s="46" t="s">
        <v>145</v>
      </c>
      <c r="C54" s="46" t="s">
        <v>95</v>
      </c>
      <c r="D54" s="52" t="s">
        <v>137</v>
      </c>
      <c r="E54" s="52" t="s">
        <v>141</v>
      </c>
      <c r="F54" s="52" t="s">
        <v>143</v>
      </c>
      <c r="G54" s="43"/>
      <c r="H54" s="53" t="s">
        <v>129</v>
      </c>
      <c r="I54" s="52" t="s">
        <v>144</v>
      </c>
      <c r="J54" s="52"/>
      <c r="K54" s="26" t="s">
        <v>18</v>
      </c>
      <c r="L54" s="12"/>
      <c r="M54" s="12"/>
      <c r="N54" s="12">
        <v>1</v>
      </c>
      <c r="O54" s="12"/>
      <c r="P54" s="12"/>
      <c r="Q54" s="12">
        <v>1</v>
      </c>
      <c r="R54" s="12"/>
      <c r="S54" s="12"/>
      <c r="T54" s="12">
        <v>1</v>
      </c>
      <c r="U54" s="12"/>
      <c r="V54" s="12"/>
      <c r="W54" s="12">
        <v>1</v>
      </c>
      <c r="X54" s="22">
        <f>SUM(L54:W54)</f>
        <v>4</v>
      </c>
      <c r="Y54" s="106"/>
    </row>
    <row r="55" spans="2:25" ht="19.5" customHeight="1" x14ac:dyDescent="0.2">
      <c r="B55" s="46"/>
      <c r="C55" s="46"/>
      <c r="D55" s="52"/>
      <c r="E55" s="52"/>
      <c r="F55" s="52"/>
      <c r="G55" s="44"/>
      <c r="H55" s="53"/>
      <c r="I55" s="52"/>
      <c r="J55" s="52"/>
      <c r="K55" s="26" t="s">
        <v>19</v>
      </c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22">
        <f>SUM(L55:W55)</f>
        <v>0</v>
      </c>
      <c r="Y55" s="107"/>
    </row>
    <row r="56" spans="2:25" ht="202.5" customHeight="1" thickBot="1" x14ac:dyDescent="0.25">
      <c r="B56" s="47"/>
      <c r="C56" s="47"/>
      <c r="D56" s="57"/>
      <c r="E56" s="57"/>
      <c r="F56" s="57"/>
      <c r="G56" s="58"/>
      <c r="H56" s="122"/>
      <c r="I56" s="57"/>
      <c r="J56" s="57"/>
      <c r="K56" s="27" t="s">
        <v>20</v>
      </c>
      <c r="L56" s="24" t="str">
        <f>IF(ISERROR(L55/L54),"-",L55/L54)</f>
        <v>-</v>
      </c>
      <c r="M56" s="24" t="str">
        <f t="shared" ref="M56:W56" si="12">IF(ISERROR(M55/M54),"-",M55/M54)</f>
        <v>-</v>
      </c>
      <c r="N56" s="24">
        <f t="shared" si="12"/>
        <v>0</v>
      </c>
      <c r="O56" s="24" t="str">
        <f t="shared" si="12"/>
        <v>-</v>
      </c>
      <c r="P56" s="24" t="str">
        <f t="shared" si="12"/>
        <v>-</v>
      </c>
      <c r="Q56" s="24">
        <f t="shared" si="12"/>
        <v>0</v>
      </c>
      <c r="R56" s="24" t="str">
        <f t="shared" si="12"/>
        <v>-</v>
      </c>
      <c r="S56" s="24" t="str">
        <f t="shared" si="12"/>
        <v>-</v>
      </c>
      <c r="T56" s="24">
        <f t="shared" si="12"/>
        <v>0</v>
      </c>
      <c r="U56" s="24" t="str">
        <f t="shared" si="12"/>
        <v>-</v>
      </c>
      <c r="V56" s="24" t="str">
        <f t="shared" si="12"/>
        <v>-</v>
      </c>
      <c r="W56" s="24">
        <f t="shared" si="12"/>
        <v>0</v>
      </c>
      <c r="X56" s="23">
        <v>0</v>
      </c>
      <c r="Y56" s="108"/>
    </row>
    <row r="57" spans="2:25" ht="12.75" thickBot="1" x14ac:dyDescent="0.25"/>
    <row r="58" spans="2:25" ht="12.75" thickBot="1" x14ac:dyDescent="0.25">
      <c r="D58" s="16" t="s">
        <v>26</v>
      </c>
      <c r="E58" s="17" t="s">
        <v>27</v>
      </c>
      <c r="F58" s="18" t="s">
        <v>28</v>
      </c>
    </row>
    <row r="59" spans="2:25" ht="30" x14ac:dyDescent="0.2">
      <c r="D59" s="28" t="s">
        <v>29</v>
      </c>
      <c r="E59" s="15" t="s">
        <v>30</v>
      </c>
      <c r="F59" s="19" t="s">
        <v>31</v>
      </c>
    </row>
    <row r="60" spans="2:25" ht="21" customHeight="1" x14ac:dyDescent="0.2">
      <c r="D60" s="14" t="s">
        <v>32</v>
      </c>
      <c r="E60" s="13" t="s">
        <v>33</v>
      </c>
      <c r="F60" s="20" t="s">
        <v>34</v>
      </c>
    </row>
    <row r="61" spans="2:25" ht="24.75" customHeight="1" x14ac:dyDescent="0.2">
      <c r="D61" s="13" t="s">
        <v>35</v>
      </c>
      <c r="E61" s="13" t="s">
        <v>36</v>
      </c>
      <c r="F61" s="35" t="s">
        <v>37</v>
      </c>
    </row>
    <row r="71" ht="24.75" customHeight="1" x14ac:dyDescent="0.2"/>
    <row r="72" ht="26.25" customHeight="1" x14ac:dyDescent="0.2"/>
  </sheetData>
  <mergeCells count="153">
    <mergeCell ref="J26:J28"/>
    <mergeCell ref="I29:I31"/>
    <mergeCell ref="J29:J31"/>
    <mergeCell ref="F29:F31"/>
    <mergeCell ref="E29:E31"/>
    <mergeCell ref="E32:E34"/>
    <mergeCell ref="I32:I34"/>
    <mergeCell ref="J32:J34"/>
    <mergeCell ref="C54:C56"/>
    <mergeCell ref="Y26:Y37"/>
    <mergeCell ref="B54:B56"/>
    <mergeCell ref="D54:D56"/>
    <mergeCell ref="E54:E56"/>
    <mergeCell ref="F54:F56"/>
    <mergeCell ref="G54:G56"/>
    <mergeCell ref="H54:H56"/>
    <mergeCell ref="I54:I56"/>
    <mergeCell ref="J54:J56"/>
    <mergeCell ref="Y54:Y56"/>
    <mergeCell ref="B51:B53"/>
    <mergeCell ref="D51:D53"/>
    <mergeCell ref="E51:E53"/>
    <mergeCell ref="F51:F53"/>
    <mergeCell ref="G51:G53"/>
    <mergeCell ref="H51:H53"/>
    <mergeCell ref="I51:I53"/>
    <mergeCell ref="J51:J53"/>
    <mergeCell ref="Y42:Y44"/>
    <mergeCell ref="Y45:Y47"/>
    <mergeCell ref="Y51:Y53"/>
    <mergeCell ref="I42:I44"/>
    <mergeCell ref="Y38:Y41"/>
    <mergeCell ref="Y11:Y13"/>
    <mergeCell ref="Y14:Y16"/>
    <mergeCell ref="Y17:Y19"/>
    <mergeCell ref="Y20:Y22"/>
    <mergeCell ref="C11:C13"/>
    <mergeCell ref="C14:C16"/>
    <mergeCell ref="C17:C19"/>
    <mergeCell ref="C20:C22"/>
    <mergeCell ref="C23:C25"/>
    <mergeCell ref="I17:I19"/>
    <mergeCell ref="H17:H19"/>
    <mergeCell ref="G17:G19"/>
    <mergeCell ref="I48:I50"/>
    <mergeCell ref="J48:J50"/>
    <mergeCell ref="D45:D47"/>
    <mergeCell ref="E45:E47"/>
    <mergeCell ref="F45:F47"/>
    <mergeCell ref="H45:H47"/>
    <mergeCell ref="G23:G25"/>
    <mergeCell ref="Y48:Y50"/>
    <mergeCell ref="J45:J47"/>
    <mergeCell ref="Y23:Y25"/>
    <mergeCell ref="F42:F44"/>
    <mergeCell ref="H42:H44"/>
    <mergeCell ref="G42:G44"/>
    <mergeCell ref="J42:J44"/>
    <mergeCell ref="I45:I47"/>
    <mergeCell ref="D38:D41"/>
    <mergeCell ref="H26:H37"/>
    <mergeCell ref="E26:E28"/>
    <mergeCell ref="F26:F28"/>
    <mergeCell ref="F3:L3"/>
    <mergeCell ref="D11:D13"/>
    <mergeCell ref="E11:E13"/>
    <mergeCell ref="F11:F13"/>
    <mergeCell ref="H11:H13"/>
    <mergeCell ref="J11:J13"/>
    <mergeCell ref="I11:I13"/>
    <mergeCell ref="B2:D8"/>
    <mergeCell ref="B9:B10"/>
    <mergeCell ref="D9:D10"/>
    <mergeCell ref="E9:E10"/>
    <mergeCell ref="F9:F10"/>
    <mergeCell ref="H9:H10"/>
    <mergeCell ref="C9:C10"/>
    <mergeCell ref="G11:G13"/>
    <mergeCell ref="J9:J10"/>
    <mergeCell ref="K9:X9"/>
    <mergeCell ref="F5:I5"/>
    <mergeCell ref="U2:Y2"/>
    <mergeCell ref="U3:Y4"/>
    <mergeCell ref="U5:Y8"/>
    <mergeCell ref="O3:S3"/>
    <mergeCell ref="M7:N7"/>
    <mergeCell ref="M5:P5"/>
    <mergeCell ref="C26:C37"/>
    <mergeCell ref="D26:D37"/>
    <mergeCell ref="G9:G10"/>
    <mergeCell ref="G26:G37"/>
    <mergeCell ref="I9:I10"/>
    <mergeCell ref="I20:I22"/>
    <mergeCell ref="B45:B47"/>
    <mergeCell ref="B42:B44"/>
    <mergeCell ref="D42:D44"/>
    <mergeCell ref="E42:E44"/>
    <mergeCell ref="B11:B13"/>
    <mergeCell ref="B14:B16"/>
    <mergeCell ref="B17:B19"/>
    <mergeCell ref="E14:E16"/>
    <mergeCell ref="I23:I25"/>
    <mergeCell ref="C38:C41"/>
    <mergeCell ref="I26:I28"/>
    <mergeCell ref="G38:G41"/>
    <mergeCell ref="E20:E22"/>
    <mergeCell ref="G14:G16"/>
    <mergeCell ref="J17:J19"/>
    <mergeCell ref="J23:J25"/>
    <mergeCell ref="B48:B50"/>
    <mergeCell ref="D48:D50"/>
    <mergeCell ref="E48:E50"/>
    <mergeCell ref="F48:F50"/>
    <mergeCell ref="H48:H50"/>
    <mergeCell ref="G45:G47"/>
    <mergeCell ref="G48:G50"/>
    <mergeCell ref="F17:F19"/>
    <mergeCell ref="E17:E19"/>
    <mergeCell ref="D17:D19"/>
    <mergeCell ref="C42:C44"/>
    <mergeCell ref="C45:C47"/>
    <mergeCell ref="C48:C50"/>
    <mergeCell ref="F20:F22"/>
    <mergeCell ref="H20:H22"/>
    <mergeCell ref="B23:B25"/>
    <mergeCell ref="D23:D25"/>
    <mergeCell ref="E23:E25"/>
    <mergeCell ref="B20:B22"/>
    <mergeCell ref="B26:B37"/>
    <mergeCell ref="B38:B41"/>
    <mergeCell ref="E38:E41"/>
    <mergeCell ref="H38:H41"/>
    <mergeCell ref="F38:F41"/>
    <mergeCell ref="I38:I41"/>
    <mergeCell ref="J38:J41"/>
    <mergeCell ref="C51:C53"/>
    <mergeCell ref="F8:T8"/>
    <mergeCell ref="E2:T2"/>
    <mergeCell ref="E4:T4"/>
    <mergeCell ref="F6:T6"/>
    <mergeCell ref="J14:J16"/>
    <mergeCell ref="I14:I16"/>
    <mergeCell ref="H14:H16"/>
    <mergeCell ref="F14:F16"/>
    <mergeCell ref="J20:J22"/>
    <mergeCell ref="G20:G22"/>
    <mergeCell ref="Q5:S5"/>
    <mergeCell ref="F7:I7"/>
    <mergeCell ref="O7:S7"/>
    <mergeCell ref="F23:F25"/>
    <mergeCell ref="H23:H25"/>
    <mergeCell ref="D14:D16"/>
    <mergeCell ref="D20:D22"/>
  </mergeCells>
  <conditionalFormatting sqref="X13">
    <cfRule type="cellIs" dxfId="142" priority="82" operator="greaterThanOrEqual">
      <formula>0.8</formula>
    </cfRule>
    <cfRule type="cellIs" priority="83" operator="greaterThanOrEqual">
      <formula>0.8</formula>
    </cfRule>
    <cfRule type="cellIs" dxfId="141" priority="84" operator="greaterThan">
      <formula>0.8</formula>
    </cfRule>
    <cfRule type="cellIs" dxfId="140" priority="196" operator="between">
      <formula>0%</formula>
      <formula>"59$W$17%"</formula>
    </cfRule>
    <cfRule type="cellIs" dxfId="139" priority="197" operator="between">
      <formula>0</formula>
      <formula>0.59</formula>
    </cfRule>
    <cfRule type="cellIs" dxfId="138" priority="198" operator="equal">
      <formula>1</formula>
    </cfRule>
    <cfRule type="cellIs" dxfId="137" priority="199" operator="between">
      <formula>0</formula>
      <formula>0.59</formula>
    </cfRule>
    <cfRule type="cellIs" dxfId="136" priority="200" operator="between">
      <formula>0.79</formula>
      <formula>0.6</formula>
    </cfRule>
    <cfRule type="cellIs" dxfId="135" priority="228" operator="equal">
      <formula>1</formula>
    </cfRule>
  </conditionalFormatting>
  <conditionalFormatting sqref="X16">
    <cfRule type="cellIs" dxfId="134" priority="190" operator="between">
      <formula>0%</formula>
      <formula>"59$W$17%"</formula>
    </cfRule>
    <cfRule type="cellIs" dxfId="133" priority="191" operator="between">
      <formula>0</formula>
      <formula>0.59</formula>
    </cfRule>
    <cfRule type="cellIs" dxfId="132" priority="192" operator="equal">
      <formula>1</formula>
    </cfRule>
    <cfRule type="cellIs" dxfId="131" priority="193" operator="between">
      <formula>0</formula>
      <formula>0.59</formula>
    </cfRule>
    <cfRule type="cellIs" dxfId="130" priority="194" operator="between">
      <formula>0.79</formula>
      <formula>0.6</formula>
    </cfRule>
    <cfRule type="cellIs" dxfId="129" priority="195" operator="equal">
      <formula>1</formula>
    </cfRule>
  </conditionalFormatting>
  <conditionalFormatting sqref="X22">
    <cfRule type="cellIs" dxfId="128" priority="184" operator="between">
      <formula>0%</formula>
      <formula>"59$W$17%"</formula>
    </cfRule>
    <cfRule type="cellIs" dxfId="127" priority="185" operator="between">
      <formula>0</formula>
      <formula>0.59</formula>
    </cfRule>
    <cfRule type="cellIs" dxfId="126" priority="186" operator="equal">
      <formula>1</formula>
    </cfRule>
    <cfRule type="cellIs" dxfId="125" priority="187" operator="between">
      <formula>0</formula>
      <formula>0.59</formula>
    </cfRule>
    <cfRule type="cellIs" dxfId="124" priority="188" operator="between">
      <formula>0.79</formula>
      <formula>0.6</formula>
    </cfRule>
    <cfRule type="cellIs" dxfId="123" priority="189" operator="equal">
      <formula>1</formula>
    </cfRule>
  </conditionalFormatting>
  <conditionalFormatting sqref="X25">
    <cfRule type="cellIs" dxfId="122" priority="178" operator="between">
      <formula>0%</formula>
      <formula>"59$W$17%"</formula>
    </cfRule>
    <cfRule type="cellIs" dxfId="121" priority="179" operator="between">
      <formula>0</formula>
      <formula>0.59</formula>
    </cfRule>
    <cfRule type="cellIs" dxfId="120" priority="180" operator="equal">
      <formula>1</formula>
    </cfRule>
    <cfRule type="cellIs" dxfId="119" priority="181" operator="between">
      <formula>0</formula>
      <formula>0.59</formula>
    </cfRule>
    <cfRule type="cellIs" dxfId="118" priority="182" operator="between">
      <formula>0.79</formula>
      <formula>0.6</formula>
    </cfRule>
    <cfRule type="cellIs" dxfId="117" priority="183" operator="equal">
      <formula>1</formula>
    </cfRule>
  </conditionalFormatting>
  <conditionalFormatting sqref="X37">
    <cfRule type="cellIs" dxfId="116" priority="172" operator="between">
      <formula>0%</formula>
      <formula>"59$W$17%"</formula>
    </cfRule>
    <cfRule type="cellIs" dxfId="115" priority="173" operator="between">
      <formula>0</formula>
      <formula>0.59</formula>
    </cfRule>
    <cfRule type="cellIs" dxfId="114" priority="174" operator="equal">
      <formula>1</formula>
    </cfRule>
    <cfRule type="cellIs" dxfId="113" priority="175" operator="between">
      <formula>0</formula>
      <formula>0.59</formula>
    </cfRule>
    <cfRule type="cellIs" dxfId="112" priority="176" operator="between">
      <formula>0.79</formula>
      <formula>0.6</formula>
    </cfRule>
    <cfRule type="cellIs" dxfId="111" priority="177" operator="equal">
      <formula>1</formula>
    </cfRule>
  </conditionalFormatting>
  <conditionalFormatting sqref="X13 X16 X22 X25 X37">
    <cfRule type="cellIs" dxfId="110" priority="157" operator="between">
      <formula>0</formula>
      <formula>0.59</formula>
    </cfRule>
    <cfRule type="cellIs" dxfId="109" priority="158" operator="between">
      <formula>0.6</formula>
      <formula>0.79</formula>
    </cfRule>
    <cfRule type="cellIs" dxfId="108" priority="159" operator="equal">
      <formula>1</formula>
    </cfRule>
  </conditionalFormatting>
  <conditionalFormatting sqref="X19">
    <cfRule type="cellIs" dxfId="107" priority="151" operator="between">
      <formula>0%</formula>
      <formula>"59$W$17%"</formula>
    </cfRule>
    <cfRule type="cellIs" dxfId="106" priority="152" operator="between">
      <formula>0</formula>
      <formula>0.59</formula>
    </cfRule>
    <cfRule type="cellIs" dxfId="105" priority="153" operator="equal">
      <formula>1</formula>
    </cfRule>
    <cfRule type="cellIs" dxfId="104" priority="154" operator="between">
      <formula>0</formula>
      <formula>0.59</formula>
    </cfRule>
    <cfRule type="cellIs" dxfId="103" priority="155" operator="between">
      <formula>0.79</formula>
      <formula>0.6</formula>
    </cfRule>
    <cfRule type="cellIs" dxfId="102" priority="156" operator="equal">
      <formula>1</formula>
    </cfRule>
  </conditionalFormatting>
  <conditionalFormatting sqref="X19">
    <cfRule type="cellIs" dxfId="101" priority="148" operator="between">
      <formula>0</formula>
      <formula>0.59</formula>
    </cfRule>
    <cfRule type="cellIs" dxfId="100" priority="149" operator="between">
      <formula>0.6</formula>
      <formula>0.79</formula>
    </cfRule>
    <cfRule type="cellIs" dxfId="99" priority="150" operator="equal">
      <formula>1</formula>
    </cfRule>
  </conditionalFormatting>
  <conditionalFormatting sqref="X40:X41">
    <cfRule type="cellIs" dxfId="98" priority="115" operator="between">
      <formula>0%</formula>
      <formula>"59$W$17%"</formula>
    </cfRule>
    <cfRule type="cellIs" dxfId="97" priority="116" operator="between">
      <formula>0</formula>
      <formula>0.59</formula>
    </cfRule>
    <cfRule type="cellIs" dxfId="96" priority="117" operator="equal">
      <formula>1</formula>
    </cfRule>
    <cfRule type="cellIs" dxfId="95" priority="118" operator="between">
      <formula>0</formula>
      <formula>0.59</formula>
    </cfRule>
    <cfRule type="cellIs" dxfId="94" priority="119" operator="between">
      <formula>0.79</formula>
      <formula>0.6</formula>
    </cfRule>
    <cfRule type="cellIs" dxfId="93" priority="120" operator="equal">
      <formula>1</formula>
    </cfRule>
  </conditionalFormatting>
  <conditionalFormatting sqref="X40:X41">
    <cfRule type="cellIs" dxfId="92" priority="112" operator="between">
      <formula>0</formula>
      <formula>0.59</formula>
    </cfRule>
    <cfRule type="cellIs" dxfId="91" priority="113" operator="between">
      <formula>0.6</formula>
      <formula>0.79</formula>
    </cfRule>
    <cfRule type="cellIs" dxfId="90" priority="114" operator="equal">
      <formula>1</formula>
    </cfRule>
  </conditionalFormatting>
  <conditionalFormatting sqref="X44">
    <cfRule type="cellIs" dxfId="89" priority="106" operator="between">
      <formula>0%</formula>
      <formula>"59$W$17%"</formula>
    </cfRule>
    <cfRule type="cellIs" dxfId="88" priority="107" operator="between">
      <formula>0</formula>
      <formula>0.59</formula>
    </cfRule>
    <cfRule type="cellIs" dxfId="87" priority="108" operator="equal">
      <formula>1</formula>
    </cfRule>
    <cfRule type="cellIs" dxfId="86" priority="109" operator="between">
      <formula>0</formula>
      <formula>0.59</formula>
    </cfRule>
    <cfRule type="cellIs" dxfId="85" priority="110" operator="between">
      <formula>0.79</formula>
      <formula>0.6</formula>
    </cfRule>
    <cfRule type="cellIs" dxfId="84" priority="111" operator="equal">
      <formula>1</formula>
    </cfRule>
  </conditionalFormatting>
  <conditionalFormatting sqref="X44">
    <cfRule type="cellIs" dxfId="83" priority="103" operator="between">
      <formula>0</formula>
      <formula>0.59</formula>
    </cfRule>
    <cfRule type="cellIs" dxfId="82" priority="104" operator="between">
      <formula>0.6</formula>
      <formula>0.79</formula>
    </cfRule>
    <cfRule type="cellIs" dxfId="81" priority="105" operator="equal">
      <formula>1</formula>
    </cfRule>
  </conditionalFormatting>
  <conditionalFormatting sqref="X47">
    <cfRule type="cellIs" dxfId="80" priority="97" operator="between">
      <formula>0%</formula>
      <formula>"59$W$17%"</formula>
    </cfRule>
    <cfRule type="cellIs" dxfId="79" priority="98" operator="between">
      <formula>0</formula>
      <formula>0.59</formula>
    </cfRule>
    <cfRule type="cellIs" dxfId="78" priority="99" operator="equal">
      <formula>1</formula>
    </cfRule>
    <cfRule type="cellIs" dxfId="77" priority="100" operator="between">
      <formula>0</formula>
      <formula>0.59</formula>
    </cfRule>
    <cfRule type="cellIs" dxfId="76" priority="101" operator="between">
      <formula>0.79</formula>
      <formula>0.6</formula>
    </cfRule>
    <cfRule type="cellIs" dxfId="75" priority="102" operator="equal">
      <formula>1</formula>
    </cfRule>
  </conditionalFormatting>
  <conditionalFormatting sqref="X47">
    <cfRule type="cellIs" dxfId="74" priority="94" operator="between">
      <formula>0</formula>
      <formula>0.59</formula>
    </cfRule>
    <cfRule type="cellIs" dxfId="73" priority="95" operator="between">
      <formula>0.6</formula>
      <formula>0.79</formula>
    </cfRule>
    <cfRule type="cellIs" dxfId="72" priority="96" operator="equal">
      <formula>1</formula>
    </cfRule>
  </conditionalFormatting>
  <conditionalFormatting sqref="X50">
    <cfRule type="cellIs" dxfId="71" priority="88" operator="between">
      <formula>0%</formula>
      <formula>"59$W$17%"</formula>
    </cfRule>
    <cfRule type="cellIs" dxfId="70" priority="89" operator="between">
      <formula>0</formula>
      <formula>0.59</formula>
    </cfRule>
    <cfRule type="cellIs" dxfId="69" priority="90" operator="equal">
      <formula>1</formula>
    </cfRule>
    <cfRule type="cellIs" dxfId="68" priority="91" operator="between">
      <formula>0</formula>
      <formula>0.59</formula>
    </cfRule>
    <cfRule type="cellIs" dxfId="67" priority="92" operator="between">
      <formula>0.79</formula>
      <formula>0.6</formula>
    </cfRule>
    <cfRule type="cellIs" dxfId="66" priority="93" operator="equal">
      <formula>1</formula>
    </cfRule>
  </conditionalFormatting>
  <conditionalFormatting sqref="X50">
    <cfRule type="cellIs" dxfId="65" priority="85" operator="between">
      <formula>0</formula>
      <formula>0.59</formula>
    </cfRule>
    <cfRule type="cellIs" dxfId="64" priority="86" operator="between">
      <formula>0.6</formula>
      <formula>0.79</formula>
    </cfRule>
    <cfRule type="cellIs" dxfId="63" priority="87" operator="equal">
      <formula>1</formula>
    </cfRule>
  </conditionalFormatting>
  <conditionalFormatting sqref="X56">
    <cfRule type="cellIs" dxfId="62" priority="37" operator="between">
      <formula>0</formula>
      <formula>0.59</formula>
    </cfRule>
    <cfRule type="cellIs" dxfId="61" priority="38" operator="between">
      <formula>0.6</formula>
      <formula>0.79</formula>
    </cfRule>
    <cfRule type="cellIs" dxfId="60" priority="39" operator="equal">
      <formula>1</formula>
    </cfRule>
  </conditionalFormatting>
  <conditionalFormatting sqref="X53">
    <cfRule type="cellIs" dxfId="59" priority="49" operator="between">
      <formula>0%</formula>
      <formula>"59$W$17%"</formula>
    </cfRule>
    <cfRule type="cellIs" dxfId="58" priority="50" operator="between">
      <formula>0</formula>
      <formula>0.59</formula>
    </cfRule>
    <cfRule type="cellIs" dxfId="57" priority="51" operator="equal">
      <formula>1</formula>
    </cfRule>
    <cfRule type="cellIs" dxfId="56" priority="52" operator="between">
      <formula>0</formula>
      <formula>0.59</formula>
    </cfRule>
    <cfRule type="cellIs" dxfId="55" priority="53" operator="between">
      <formula>0.79</formula>
      <formula>0.6</formula>
    </cfRule>
    <cfRule type="cellIs" dxfId="54" priority="54" operator="equal">
      <formula>1</formula>
    </cfRule>
  </conditionalFormatting>
  <conditionalFormatting sqref="X53">
    <cfRule type="cellIs" dxfId="53" priority="46" operator="between">
      <formula>0</formula>
      <formula>0.59</formula>
    </cfRule>
    <cfRule type="cellIs" dxfId="52" priority="47" operator="between">
      <formula>0.6</formula>
      <formula>0.79</formula>
    </cfRule>
    <cfRule type="cellIs" dxfId="51" priority="48" operator="equal">
      <formula>1</formula>
    </cfRule>
  </conditionalFormatting>
  <conditionalFormatting sqref="X56">
    <cfRule type="cellIs" dxfId="50" priority="40" operator="between">
      <formula>0%</formula>
      <formula>"59$W$17%"</formula>
    </cfRule>
    <cfRule type="cellIs" dxfId="49" priority="41" operator="between">
      <formula>0</formula>
      <formula>0.59</formula>
    </cfRule>
    <cfRule type="cellIs" dxfId="48" priority="42" operator="equal">
      <formula>1</formula>
    </cfRule>
    <cfRule type="cellIs" dxfId="47" priority="43" operator="between">
      <formula>0</formula>
      <formula>0.59</formula>
    </cfRule>
    <cfRule type="cellIs" dxfId="46" priority="44" operator="between">
      <formula>0.79</formula>
      <formula>0.6</formula>
    </cfRule>
    <cfRule type="cellIs" dxfId="45" priority="45" operator="equal">
      <formula>1</formula>
    </cfRule>
  </conditionalFormatting>
  <conditionalFormatting sqref="X28">
    <cfRule type="cellIs" dxfId="44" priority="31" operator="between">
      <formula>0%</formula>
      <formula>"59$W$17%"</formula>
    </cfRule>
    <cfRule type="cellIs" dxfId="43" priority="32" operator="between">
      <formula>0</formula>
      <formula>0.59</formula>
    </cfRule>
    <cfRule type="cellIs" dxfId="42" priority="33" operator="equal">
      <formula>1</formula>
    </cfRule>
    <cfRule type="cellIs" dxfId="41" priority="34" operator="between">
      <formula>0</formula>
      <formula>0.59</formula>
    </cfRule>
    <cfRule type="cellIs" dxfId="40" priority="35" operator="between">
      <formula>0.79</formula>
      <formula>0.6</formula>
    </cfRule>
    <cfRule type="cellIs" dxfId="39" priority="36" operator="equal">
      <formula>1</formula>
    </cfRule>
  </conditionalFormatting>
  <conditionalFormatting sqref="X28">
    <cfRule type="cellIs" dxfId="38" priority="28" operator="between">
      <formula>0</formula>
      <formula>0.59</formula>
    </cfRule>
    <cfRule type="cellIs" dxfId="37" priority="29" operator="between">
      <formula>0.6</formula>
      <formula>0.79</formula>
    </cfRule>
    <cfRule type="cellIs" dxfId="36" priority="30" operator="equal">
      <formula>1</formula>
    </cfRule>
  </conditionalFormatting>
  <conditionalFormatting sqref="X31">
    <cfRule type="cellIs" dxfId="35" priority="22" operator="between">
      <formula>0%</formula>
      <formula>"59$W$17%"</formula>
    </cfRule>
    <cfRule type="cellIs" dxfId="34" priority="23" operator="between">
      <formula>0</formula>
      <formula>0.59</formula>
    </cfRule>
    <cfRule type="cellIs" dxfId="33" priority="24" operator="equal">
      <formula>1</formula>
    </cfRule>
    <cfRule type="cellIs" dxfId="32" priority="25" operator="between">
      <formula>0</formula>
      <formula>0.59</formula>
    </cfRule>
    <cfRule type="cellIs" dxfId="31" priority="26" operator="between">
      <formula>0.79</formula>
      <formula>0.6</formula>
    </cfRule>
    <cfRule type="cellIs" dxfId="30" priority="27" operator="equal">
      <formula>1</formula>
    </cfRule>
  </conditionalFormatting>
  <conditionalFormatting sqref="X31">
    <cfRule type="cellIs" dxfId="29" priority="19" operator="between">
      <formula>0</formula>
      <formula>0.59</formula>
    </cfRule>
    <cfRule type="cellIs" dxfId="28" priority="20" operator="between">
      <formula>0.6</formula>
      <formula>0.79</formula>
    </cfRule>
    <cfRule type="cellIs" dxfId="27" priority="21" operator="equal">
      <formula>1</formula>
    </cfRule>
  </conditionalFormatting>
  <conditionalFormatting sqref="X34">
    <cfRule type="cellIs" dxfId="17" priority="4" operator="between">
      <formula>0%</formula>
      <formula>"59$W$17%"</formula>
    </cfRule>
    <cfRule type="cellIs" dxfId="16" priority="5" operator="between">
      <formula>0</formula>
      <formula>0.59</formula>
    </cfRule>
    <cfRule type="cellIs" dxfId="15" priority="6" operator="equal">
      <formula>1</formula>
    </cfRule>
    <cfRule type="cellIs" dxfId="14" priority="7" operator="between">
      <formula>0</formula>
      <formula>0.59</formula>
    </cfRule>
    <cfRule type="cellIs" dxfId="13" priority="8" operator="between">
      <formula>0.79</formula>
      <formula>0.6</formula>
    </cfRule>
    <cfRule type="cellIs" dxfId="12" priority="9" operator="equal">
      <formula>1</formula>
    </cfRule>
  </conditionalFormatting>
  <conditionalFormatting sqref="X34">
    <cfRule type="cellIs" dxfId="5" priority="1" operator="between">
      <formula>0</formula>
      <formula>0.59</formula>
    </cfRule>
    <cfRule type="cellIs" dxfId="4" priority="2" operator="between">
      <formula>0.6</formula>
      <formula>0.79</formula>
    </cfRule>
    <cfRule type="cellIs" dxfId="3" priority="3" operator="equal">
      <formula>1</formula>
    </cfRule>
  </conditionalFormatting>
  <hyperlinks>
    <hyperlink ref="Y11" r:id="rId1"/>
    <hyperlink ref="Y14" r:id="rId2"/>
    <hyperlink ref="Y17" r:id="rId3"/>
  </hyperlinks>
  <pageMargins left="0.23622047244094491" right="0.23622047244094491" top="0.74803149606299213" bottom="0.74803149606299213" header="0.31496062992125984" footer="0.31496062992125984"/>
  <pageSetup paperSize="258" scale="60" fitToHeight="0" orientation="landscape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 de accion CI 2018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Lorena López</dc:creator>
  <cp:lastModifiedBy>subgerencia</cp:lastModifiedBy>
  <cp:lastPrinted>2019-01-18T21:36:17Z</cp:lastPrinted>
  <dcterms:created xsi:type="dcterms:W3CDTF">2016-12-25T14:51:07Z</dcterms:created>
  <dcterms:modified xsi:type="dcterms:W3CDTF">2019-02-01T03:00:37Z</dcterms:modified>
</cp:coreProperties>
</file>